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1jofls2\8000500_生活環境部共有フォルダ$\000☆彡_生活排水対策室関係\○下水道管理事務所\新電力関係\R3\04.公告時資料\市HP添付ファイル\北部\"/>
    </mc:Choice>
  </mc:AlternateContent>
  <bookViews>
    <workbookView xWindow="3168" yWindow="1356" windowWidth="22128" windowHeight="9780"/>
  </bookViews>
  <sheets>
    <sheet name="北部浄化" sheetId="1" r:id="rId1"/>
  </sheets>
  <definedNames>
    <definedName name="\A">#REF!</definedName>
    <definedName name="_xlnm.Print_Area" localSheetId="0">北部浄化!$A$1:$S$33</definedName>
  </definedNames>
  <calcPr calcId="162913"/>
</workbook>
</file>

<file path=xl/calcChain.xml><?xml version="1.0" encoding="utf-8"?>
<calcChain xmlns="http://schemas.openxmlformats.org/spreadsheetml/2006/main">
  <c r="R23" i="1" l="1"/>
  <c r="R24" i="1"/>
  <c r="R25" i="1"/>
  <c r="R26" i="1"/>
  <c r="D27" i="1" l="1"/>
  <c r="F27" i="1" l="1"/>
  <c r="G27" i="1"/>
  <c r="L27" i="1" l="1"/>
  <c r="Q27" i="1" l="1"/>
  <c r="P27" i="1"/>
  <c r="O27" i="1"/>
  <c r="H27" i="1" l="1"/>
  <c r="I27" i="1"/>
  <c r="J27" i="1"/>
  <c r="K27" i="1"/>
  <c r="M27" i="1"/>
  <c r="N27" i="1"/>
  <c r="S24" i="1" l="1"/>
  <c r="R27" i="1"/>
  <c r="S27" i="1" s="1"/>
  <c r="G31" i="1" s="1"/>
  <c r="K31" i="1" l="1"/>
  <c r="O31" i="1" s="1"/>
</calcChain>
</file>

<file path=xl/sharedStrings.xml><?xml version="1.0" encoding="utf-8"?>
<sst xmlns="http://schemas.openxmlformats.org/spreadsheetml/2006/main" count="56" uniqueCount="54">
  <si>
    <t>施設名</t>
    <rPh sb="0" eb="2">
      <t>シセツ</t>
    </rPh>
    <rPh sb="2" eb="3">
      <t>メイ</t>
    </rPh>
    <phoneticPr fontId="1"/>
  </si>
  <si>
    <t>種別</t>
    <rPh sb="0" eb="2">
      <t>シュベツ</t>
    </rPh>
    <phoneticPr fontId="1"/>
  </si>
  <si>
    <t>基本料金A</t>
    <rPh sb="0" eb="2">
      <t>キホン</t>
    </rPh>
    <rPh sb="2" eb="4">
      <t>リョウキン</t>
    </rPh>
    <phoneticPr fontId="1"/>
  </si>
  <si>
    <t>基本料金単価（円/kW） a</t>
    <rPh sb="0" eb="2">
      <t>キホン</t>
    </rPh>
    <rPh sb="2" eb="4">
      <t>リョウキン</t>
    </rPh>
    <rPh sb="4" eb="6">
      <t>タンカ</t>
    </rPh>
    <rPh sb="7" eb="8">
      <t>エン</t>
    </rPh>
    <phoneticPr fontId="1"/>
  </si>
  <si>
    <t>契約電力（kW） b</t>
    <rPh sb="0" eb="2">
      <t>ケイヤク</t>
    </rPh>
    <rPh sb="2" eb="4">
      <t>デンリョク</t>
    </rPh>
    <phoneticPr fontId="1"/>
  </si>
  <si>
    <t>供給期間</t>
    <rPh sb="0" eb="2">
      <t>キョウキュウ</t>
    </rPh>
    <rPh sb="2" eb="4">
      <t>キカン</t>
    </rPh>
    <phoneticPr fontId="1"/>
  </si>
  <si>
    <t>2月</t>
    <rPh sb="1" eb="2">
      <t>ガツ</t>
    </rPh>
    <phoneticPr fontId="1"/>
  </si>
  <si>
    <t>3月</t>
    <rPh sb="1" eb="2">
      <t>ガツ</t>
    </rPh>
    <phoneticPr fontId="1"/>
  </si>
  <si>
    <t>4月</t>
  </si>
  <si>
    <t>5月</t>
  </si>
  <si>
    <t>6月</t>
  </si>
  <si>
    <t>7月</t>
  </si>
  <si>
    <t>8月</t>
  </si>
  <si>
    <t>9月</t>
  </si>
  <si>
    <t>10月</t>
  </si>
  <si>
    <t>11月</t>
  </si>
  <si>
    <t>12月</t>
  </si>
  <si>
    <t>1月</t>
  </si>
  <si>
    <t>計</t>
    <rPh sb="0" eb="1">
      <t>ケイ</t>
    </rPh>
    <phoneticPr fontId="1"/>
  </si>
  <si>
    <t>電力量料金　B</t>
    <rPh sb="0" eb="2">
      <t>デンリョク</t>
    </rPh>
    <rPh sb="2" eb="3">
      <t>リョウ</t>
    </rPh>
    <rPh sb="3" eb="5">
      <t>リョウキン</t>
    </rPh>
    <phoneticPr fontId="1"/>
  </si>
  <si>
    <t>商号または名称</t>
    <rPh sb="0" eb="2">
      <t>ショウゴウ</t>
    </rPh>
    <rPh sb="5" eb="7">
      <t>メイショウ</t>
    </rPh>
    <phoneticPr fontId="1"/>
  </si>
  <si>
    <t>件名</t>
    <rPh sb="0" eb="2">
      <t>ケンメイ</t>
    </rPh>
    <phoneticPr fontId="1"/>
  </si>
  <si>
    <t>１　水色の網掛け部分をすべて入力すること。（水色の網掛け部分以外のセルの数値等（関数を含む）は変更しないこと）</t>
    <rPh sb="2" eb="4">
      <t>ミズイロ</t>
    </rPh>
    <rPh sb="5" eb="6">
      <t>アミ</t>
    </rPh>
    <rPh sb="6" eb="7">
      <t>カ</t>
    </rPh>
    <rPh sb="8" eb="10">
      <t>ブブン</t>
    </rPh>
    <rPh sb="14" eb="16">
      <t>ニュウリョク</t>
    </rPh>
    <rPh sb="22" eb="24">
      <t>ミズイロ</t>
    </rPh>
    <rPh sb="25" eb="26">
      <t>アミ</t>
    </rPh>
    <rPh sb="26" eb="27">
      <t>カ</t>
    </rPh>
    <rPh sb="28" eb="30">
      <t>ブブン</t>
    </rPh>
    <rPh sb="30" eb="32">
      <t>イガイ</t>
    </rPh>
    <rPh sb="36" eb="38">
      <t>スウチ</t>
    </rPh>
    <rPh sb="38" eb="39">
      <t>トウ</t>
    </rPh>
    <rPh sb="40" eb="42">
      <t>カンスウ</t>
    </rPh>
    <rPh sb="43" eb="44">
      <t>フク</t>
    </rPh>
    <rPh sb="47" eb="49">
      <t>ヘンコウ</t>
    </rPh>
    <phoneticPr fontId="1"/>
  </si>
  <si>
    <t>２　入力する各料金の単価には消費税及び地方消費税相当額を含めること。なお、税率は10%とする。</t>
    <rPh sb="2" eb="4">
      <t>ニュウリョク</t>
    </rPh>
    <rPh sb="6" eb="7">
      <t>カク</t>
    </rPh>
    <rPh sb="7" eb="9">
      <t>リョウキン</t>
    </rPh>
    <rPh sb="10" eb="12">
      <t>タンカ</t>
    </rPh>
    <rPh sb="14" eb="17">
      <t>ショウヒゼイ</t>
    </rPh>
    <rPh sb="17" eb="18">
      <t>オヨ</t>
    </rPh>
    <rPh sb="19" eb="21">
      <t>チホウ</t>
    </rPh>
    <rPh sb="21" eb="24">
      <t>ショウヒゼイ</t>
    </rPh>
    <rPh sb="24" eb="26">
      <t>ソウトウ</t>
    </rPh>
    <rPh sb="26" eb="27">
      <t>ガク</t>
    </rPh>
    <rPh sb="28" eb="29">
      <t>フク</t>
    </rPh>
    <rPh sb="37" eb="39">
      <t>ゼイリツ</t>
    </rPh>
    <phoneticPr fontId="1"/>
  </si>
  <si>
    <t>４　各料金の単価は小数点以下第２位まで入力が可能であるが、各施設の１年間の小計（A+B)は小数点以下を切り捨てとする。</t>
    <rPh sb="2" eb="3">
      <t>カク</t>
    </rPh>
    <rPh sb="3" eb="5">
      <t>リョウキン</t>
    </rPh>
    <rPh sb="6" eb="8">
      <t>タンカ</t>
    </rPh>
    <rPh sb="9" eb="12">
      <t>ショウスウテン</t>
    </rPh>
    <rPh sb="12" eb="14">
      <t>イカ</t>
    </rPh>
    <rPh sb="14" eb="15">
      <t>ダイ</t>
    </rPh>
    <rPh sb="16" eb="17">
      <t>イ</t>
    </rPh>
    <rPh sb="19" eb="21">
      <t>ニュウリョク</t>
    </rPh>
    <rPh sb="22" eb="24">
      <t>カノウ</t>
    </rPh>
    <rPh sb="29" eb="30">
      <t>カク</t>
    </rPh>
    <rPh sb="30" eb="32">
      <t>シセツ</t>
    </rPh>
    <rPh sb="34" eb="36">
      <t>ネンカン</t>
    </rPh>
    <rPh sb="37" eb="39">
      <t>ショウケイ</t>
    </rPh>
    <rPh sb="45" eb="48">
      <t>ショウスウテン</t>
    </rPh>
    <rPh sb="48" eb="50">
      <t>イカ</t>
    </rPh>
    <rPh sb="51" eb="52">
      <t>キ</t>
    </rPh>
    <rPh sb="53" eb="54">
      <t>ス</t>
    </rPh>
    <phoneticPr fontId="1"/>
  </si>
  <si>
    <t>電力量料金単価（円/kW）ﾋﾟｰｸ c</t>
    <rPh sb="0" eb="2">
      <t>デンリョク</t>
    </rPh>
    <rPh sb="2" eb="3">
      <t>リョウ</t>
    </rPh>
    <rPh sb="3" eb="5">
      <t>リョウキン</t>
    </rPh>
    <rPh sb="5" eb="7">
      <t>タンカ</t>
    </rPh>
    <rPh sb="8" eb="9">
      <t>エン</t>
    </rPh>
    <phoneticPr fontId="1"/>
  </si>
  <si>
    <t>電力量料金単価（円/kW）夏季昼間 d</t>
    <rPh sb="0" eb="2">
      <t>デンリョク</t>
    </rPh>
    <rPh sb="2" eb="3">
      <t>リョウ</t>
    </rPh>
    <rPh sb="3" eb="5">
      <t>リョウキン</t>
    </rPh>
    <rPh sb="5" eb="7">
      <t>タンカ</t>
    </rPh>
    <rPh sb="8" eb="9">
      <t>エン</t>
    </rPh>
    <rPh sb="13" eb="15">
      <t>カキ</t>
    </rPh>
    <rPh sb="15" eb="17">
      <t>ヒルマ</t>
    </rPh>
    <phoneticPr fontId="1"/>
  </si>
  <si>
    <t>電力量料金単価（円/kW）他季昼間 e</t>
    <rPh sb="0" eb="2">
      <t>デンリョク</t>
    </rPh>
    <rPh sb="2" eb="3">
      <t>リョウ</t>
    </rPh>
    <rPh sb="3" eb="5">
      <t>リョウキン</t>
    </rPh>
    <rPh sb="5" eb="7">
      <t>タンカ</t>
    </rPh>
    <rPh sb="8" eb="9">
      <t>エン</t>
    </rPh>
    <rPh sb="13" eb="14">
      <t>タ</t>
    </rPh>
    <rPh sb="14" eb="15">
      <t>キ</t>
    </rPh>
    <rPh sb="15" eb="17">
      <t>ヒルマ</t>
    </rPh>
    <phoneticPr fontId="1"/>
  </si>
  <si>
    <t>電力量料金単価（円/kW）夜間 f</t>
    <rPh sb="0" eb="2">
      <t>デンリョク</t>
    </rPh>
    <rPh sb="2" eb="3">
      <t>リョウ</t>
    </rPh>
    <rPh sb="3" eb="5">
      <t>リョウキン</t>
    </rPh>
    <rPh sb="5" eb="7">
      <t>タンカ</t>
    </rPh>
    <rPh sb="8" eb="9">
      <t>エン</t>
    </rPh>
    <rPh sb="13" eb="15">
      <t>ヤカン</t>
    </rPh>
    <phoneticPr fontId="1"/>
  </si>
  <si>
    <t>予定使用電力量（kWh） ﾋﾟｰｸ　g</t>
    <rPh sb="0" eb="2">
      <t>ヨテイ</t>
    </rPh>
    <rPh sb="2" eb="4">
      <t>シヨウ</t>
    </rPh>
    <rPh sb="4" eb="6">
      <t>デンリョク</t>
    </rPh>
    <rPh sb="6" eb="7">
      <t>リョウ</t>
    </rPh>
    <phoneticPr fontId="1"/>
  </si>
  <si>
    <t>予定使用電力量（kWh） 夏季昼間　h</t>
    <rPh sb="0" eb="2">
      <t>ヨテイ</t>
    </rPh>
    <rPh sb="2" eb="4">
      <t>シヨウ</t>
    </rPh>
    <rPh sb="4" eb="6">
      <t>デンリョク</t>
    </rPh>
    <rPh sb="6" eb="7">
      <t>リョウ</t>
    </rPh>
    <rPh sb="13" eb="15">
      <t>カキ</t>
    </rPh>
    <rPh sb="15" eb="17">
      <t>ヒルマ</t>
    </rPh>
    <phoneticPr fontId="1"/>
  </si>
  <si>
    <t>予定使用電力量（kWh） 他季昼間　i</t>
    <rPh sb="0" eb="2">
      <t>ヨテイ</t>
    </rPh>
    <rPh sb="2" eb="4">
      <t>シヨウ</t>
    </rPh>
    <rPh sb="4" eb="6">
      <t>デンリョク</t>
    </rPh>
    <rPh sb="6" eb="7">
      <t>リョウ</t>
    </rPh>
    <rPh sb="13" eb="14">
      <t>タ</t>
    </rPh>
    <rPh sb="14" eb="15">
      <t>キ</t>
    </rPh>
    <rPh sb="15" eb="17">
      <t>ヒルマ</t>
    </rPh>
    <phoneticPr fontId="1"/>
  </si>
  <si>
    <t>予定使用電力量（kWh） 夜間　j</t>
    <rPh sb="0" eb="2">
      <t>ヨテイ</t>
    </rPh>
    <rPh sb="2" eb="4">
      <t>シヨウ</t>
    </rPh>
    <rPh sb="4" eb="6">
      <t>デンリョク</t>
    </rPh>
    <rPh sb="6" eb="7">
      <t>リョウ</t>
    </rPh>
    <rPh sb="13" eb="15">
      <t>ヤカン</t>
    </rPh>
    <phoneticPr fontId="1"/>
  </si>
  <si>
    <t>電力量料金計（円）
(c×g)+(d×h)+(e×i)+(f×j)</t>
    <rPh sb="0" eb="2">
      <t>デンリョク</t>
    </rPh>
    <rPh sb="2" eb="3">
      <t>リョウ</t>
    </rPh>
    <rPh sb="3" eb="5">
      <t>リョウキン</t>
    </rPh>
    <rPh sb="5" eb="6">
      <t>ケイ</t>
    </rPh>
    <rPh sb="7" eb="8">
      <t>エン</t>
    </rPh>
    <phoneticPr fontId="1"/>
  </si>
  <si>
    <t>○下水道処理施設</t>
    <rPh sb="1" eb="4">
      <t>ゲスイドウ</t>
    </rPh>
    <rPh sb="4" eb="6">
      <t>ショリ</t>
    </rPh>
    <rPh sb="6" eb="8">
      <t>シセツ</t>
    </rPh>
    <phoneticPr fontId="1"/>
  </si>
  <si>
    <t>予定使用電力量計(kwh)</t>
    <rPh sb="0" eb="2">
      <t>ヨテイ</t>
    </rPh>
    <rPh sb="2" eb="4">
      <t>シヨウ</t>
    </rPh>
    <rPh sb="4" eb="6">
      <t>デンリョク</t>
    </rPh>
    <rPh sb="6" eb="7">
      <t>リョウ</t>
    </rPh>
    <rPh sb="7" eb="8">
      <t>ケイ</t>
    </rPh>
    <phoneticPr fontId="1"/>
  </si>
  <si>
    <t>A+B　(円)</t>
    <rPh sb="5" eb="6">
      <t>エン</t>
    </rPh>
    <phoneticPr fontId="1"/>
  </si>
  <si>
    <t>入　札　内　訳　書</t>
    <rPh sb="0" eb="1">
      <t>ニュウ</t>
    </rPh>
    <rPh sb="2" eb="3">
      <t>サツ</t>
    </rPh>
    <rPh sb="4" eb="5">
      <t>ウチ</t>
    </rPh>
    <rPh sb="6" eb="7">
      <t>ヤク</t>
    </rPh>
    <rPh sb="8" eb="9">
      <t>ショ</t>
    </rPh>
    <phoneticPr fontId="11"/>
  </si>
  <si>
    <t>総合計（税込み）</t>
    <rPh sb="0" eb="1">
      <t>ソウ</t>
    </rPh>
    <rPh sb="1" eb="3">
      <t>ゴウケイ</t>
    </rPh>
    <rPh sb="4" eb="6">
      <t>ゼイコミ</t>
    </rPh>
    <phoneticPr fontId="11"/>
  </si>
  <si>
    <t>総合計（税抜き）</t>
    <rPh sb="0" eb="1">
      <t>ソウ</t>
    </rPh>
    <rPh sb="1" eb="3">
      <t>ゴウケイ</t>
    </rPh>
    <rPh sb="4" eb="5">
      <t>ゼイ</t>
    </rPh>
    <rPh sb="5" eb="6">
      <t>ヌ</t>
    </rPh>
    <phoneticPr fontId="11"/>
  </si>
  <si>
    <t>消費税</t>
    <rPh sb="0" eb="3">
      <t>ショウヒゼイ</t>
    </rPh>
    <phoneticPr fontId="11"/>
  </si>
  <si>
    <t>円</t>
    <rPh sb="0" eb="1">
      <t>エン</t>
    </rPh>
    <phoneticPr fontId="11"/>
  </si>
  <si>
    <t>①</t>
    <phoneticPr fontId="11"/>
  </si>
  <si>
    <t>②＝（①／1.1）1円未満切り上げ</t>
    <rPh sb="10" eb="11">
      <t>エン</t>
    </rPh>
    <rPh sb="11" eb="13">
      <t>ミマン</t>
    </rPh>
    <rPh sb="13" eb="14">
      <t>キ</t>
    </rPh>
    <rPh sb="15" eb="16">
      <t>ア</t>
    </rPh>
    <phoneticPr fontId="11"/>
  </si>
  <si>
    <t>③＝（①－②）</t>
    <phoneticPr fontId="11"/>
  </si>
  <si>
    <t>この金額を入札書に転記すること</t>
    <rPh sb="2" eb="4">
      <t>キンガク</t>
    </rPh>
    <rPh sb="5" eb="7">
      <t>ニュウサツ</t>
    </rPh>
    <rPh sb="7" eb="8">
      <t>ショ</t>
    </rPh>
    <rPh sb="9" eb="11">
      <t>テンキ</t>
    </rPh>
    <phoneticPr fontId="11"/>
  </si>
  <si>
    <t>５　入札金額の算定に当たっては、燃料費調整及び再生可能エネルギー発電促進賦課金の額を含めないこと。</t>
    <rPh sb="2" eb="4">
      <t>ニュウサツ</t>
    </rPh>
    <rPh sb="4" eb="6">
      <t>キンガク</t>
    </rPh>
    <rPh sb="7" eb="9">
      <t>サンテイ</t>
    </rPh>
    <rPh sb="10" eb="11">
      <t>ア</t>
    </rPh>
    <rPh sb="16" eb="19">
      <t>ネンリョウヒ</t>
    </rPh>
    <rPh sb="19" eb="21">
      <t>チョウセイ</t>
    </rPh>
    <rPh sb="21" eb="22">
      <t>オヨ</t>
    </rPh>
    <rPh sb="23" eb="25">
      <t>サイセイ</t>
    </rPh>
    <rPh sb="25" eb="27">
      <t>カノウ</t>
    </rPh>
    <rPh sb="32" eb="34">
      <t>ハツデン</t>
    </rPh>
    <rPh sb="34" eb="36">
      <t>ソクシン</t>
    </rPh>
    <rPh sb="36" eb="39">
      <t>フカキン</t>
    </rPh>
    <rPh sb="40" eb="41">
      <t>ガク</t>
    </rPh>
    <rPh sb="42" eb="43">
      <t>フク</t>
    </rPh>
    <phoneticPr fontId="11"/>
  </si>
  <si>
    <t>６　入札金額は表の最下段に記載の総合計（税抜き）②とするが、契約は内訳書に入力された単価による単価契約とするため、正確な単価を入力すること。</t>
    <rPh sb="7" eb="8">
      <t>ヒョウ</t>
    </rPh>
    <rPh sb="9" eb="12">
      <t>サイゲダン</t>
    </rPh>
    <rPh sb="13" eb="15">
      <t>キサイ</t>
    </rPh>
    <rPh sb="30" eb="32">
      <t>ケイヤク</t>
    </rPh>
    <rPh sb="33" eb="35">
      <t>ウチワケ</t>
    </rPh>
    <rPh sb="35" eb="36">
      <t>ショ</t>
    </rPh>
    <rPh sb="37" eb="39">
      <t>ニュウリョク</t>
    </rPh>
    <rPh sb="42" eb="44">
      <t>タンカ</t>
    </rPh>
    <rPh sb="47" eb="49">
      <t>タンカ</t>
    </rPh>
    <rPh sb="49" eb="51">
      <t>ケイヤク</t>
    </rPh>
    <rPh sb="57" eb="59">
      <t>セイカク</t>
    </rPh>
    <rPh sb="60" eb="62">
      <t>タンカ</t>
    </rPh>
    <rPh sb="63" eb="65">
      <t>ニュウリョク</t>
    </rPh>
    <phoneticPr fontId="11"/>
  </si>
  <si>
    <t>７　自動計算された各項目の金額に誤りがないか、必ず検算をすること。</t>
    <rPh sb="2" eb="4">
      <t>ジドウ</t>
    </rPh>
    <rPh sb="4" eb="6">
      <t>ケイサン</t>
    </rPh>
    <rPh sb="9" eb="12">
      <t>カクコウモク</t>
    </rPh>
    <rPh sb="13" eb="15">
      <t>キンガク</t>
    </rPh>
    <rPh sb="16" eb="17">
      <t>アヤマ</t>
    </rPh>
    <rPh sb="23" eb="24">
      <t>カナラ</t>
    </rPh>
    <rPh sb="25" eb="27">
      <t>ケンザン</t>
    </rPh>
    <phoneticPr fontId="11"/>
  </si>
  <si>
    <t>３  入力する「基本料金単価（円/kW）a」は力率を考慮した単価とすること。</t>
    <rPh sb="3" eb="5">
      <t>ニュウリョク</t>
    </rPh>
    <rPh sb="8" eb="10">
      <t>キホン</t>
    </rPh>
    <rPh sb="10" eb="12">
      <t>リョウキン</t>
    </rPh>
    <rPh sb="12" eb="14">
      <t>タンカ</t>
    </rPh>
    <rPh sb="23" eb="25">
      <t>リキリツ</t>
    </rPh>
    <rPh sb="26" eb="28">
      <t>コウリョ</t>
    </rPh>
    <rPh sb="30" eb="32">
      <t>タンカ</t>
    </rPh>
    <phoneticPr fontId="2"/>
  </si>
  <si>
    <t>北部浄化センターで使用する電力の供給</t>
    <rPh sb="0" eb="2">
      <t>ホクブ</t>
    </rPh>
    <rPh sb="2" eb="4">
      <t>ジョウカ</t>
    </rPh>
    <rPh sb="9" eb="11">
      <t>シヨウ</t>
    </rPh>
    <rPh sb="13" eb="15">
      <t>デンリョク</t>
    </rPh>
    <rPh sb="16" eb="18">
      <t>キョウキュウ</t>
    </rPh>
    <phoneticPr fontId="1"/>
  </si>
  <si>
    <t>北部浄化センター</t>
    <rPh sb="0" eb="8">
      <t>ホクジョウジョウカ</t>
    </rPh>
    <phoneticPr fontId="1"/>
  </si>
  <si>
    <t>高圧季節別時間帯別電力</t>
    <rPh sb="0" eb="2">
      <t>コウアツ</t>
    </rPh>
    <rPh sb="2" eb="4">
      <t>キセツ</t>
    </rPh>
    <rPh sb="4" eb="5">
      <t>ベツ</t>
    </rPh>
    <rPh sb="5" eb="8">
      <t>ジカンタイ</t>
    </rPh>
    <rPh sb="8" eb="9">
      <t>ベツ</t>
    </rPh>
    <rPh sb="9" eb="11">
      <t>デンリョク</t>
    </rPh>
    <phoneticPr fontId="1"/>
  </si>
  <si>
    <t>基本料金計（円） a×b×12月</t>
    <rPh sb="0" eb="2">
      <t>キホン</t>
    </rPh>
    <rPh sb="2" eb="4">
      <t>リョウキン</t>
    </rPh>
    <rPh sb="4" eb="5">
      <t>ケイ</t>
    </rPh>
    <rPh sb="6" eb="7">
      <t>エン</t>
    </rPh>
    <rPh sb="15" eb="16">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</si>
</sst>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00;[Red]#,##0.00"/>
    <numFmt numFmtId="178" formatCode="#,##0;&quot;△ &quot;#,##0"/>
    <numFmt numFmtId="179" formatCode="#,##0_ "/>
  </numFmts>
  <fonts count="22"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sz val="6"/>
      <color theme="1"/>
      <name val="ＭＳ Ｐゴシック"/>
      <family val="2"/>
      <charset val="128"/>
      <scheme val="minor"/>
    </font>
    <font>
      <sz val="6"/>
      <color theme="1"/>
      <name val="ＭＳ Ｐゴシック"/>
      <family val="3"/>
      <charset val="128"/>
      <scheme val="minor"/>
    </font>
    <font>
      <sz val="6.5"/>
      <color theme="1"/>
      <name val="ＭＳ Ｐゴシック"/>
      <family val="2"/>
      <charset val="128"/>
      <scheme val="minor"/>
    </font>
    <font>
      <sz val="6.5"/>
      <color theme="1"/>
      <name val="ＭＳ Ｐゴシック"/>
      <family val="3"/>
      <charset val="128"/>
      <scheme val="minor"/>
    </font>
    <font>
      <sz val="11"/>
      <name val="ＭＳ Ｐゴシック"/>
      <family val="3"/>
      <charset val="128"/>
    </font>
    <font>
      <sz val="14"/>
      <name val="ＭＳ 明朝"/>
      <family val="1"/>
      <charset val="128"/>
    </font>
    <font>
      <sz val="9"/>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0.5"/>
      <color theme="1"/>
      <name val="ＭＳ 明朝"/>
      <family val="1"/>
      <charset val="128"/>
    </font>
    <font>
      <b/>
      <sz val="14"/>
      <color theme="1"/>
      <name val="ＭＳ ゴシック"/>
      <family val="3"/>
      <charset val="128"/>
    </font>
    <font>
      <sz val="14"/>
      <color theme="1"/>
      <name val="ＭＳ ゴシック"/>
      <family val="3"/>
      <charset val="128"/>
    </font>
    <font>
      <sz val="9"/>
      <color theme="1"/>
      <name val="ＭＳ 明朝"/>
      <family val="1"/>
      <charset val="128"/>
    </font>
    <font>
      <b/>
      <sz val="9"/>
      <color theme="1"/>
      <name val="ＭＳ 明朝"/>
      <family val="1"/>
      <charset val="128"/>
    </font>
    <font>
      <b/>
      <u/>
      <sz val="9"/>
      <color rgb="FFFF0000"/>
      <name val="ＭＳ ゴシック"/>
      <family val="3"/>
      <charset val="128"/>
    </font>
    <font>
      <sz val="7"/>
      <color theme="1"/>
      <name val="ＭＳ 明朝"/>
      <family val="1"/>
      <charset val="128"/>
    </font>
    <font>
      <sz val="7"/>
      <name val="ＭＳ 明朝"/>
      <family val="1"/>
      <charset val="128"/>
    </font>
    <font>
      <sz val="11"/>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hair">
        <color auto="1"/>
      </left>
      <right style="hair">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thin">
        <color auto="1"/>
      </right>
      <top style="thin">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thin">
        <color auto="1"/>
      </left>
      <right/>
      <top style="hair">
        <color auto="1"/>
      </top>
      <bottom/>
      <diagonal/>
    </border>
    <border>
      <left style="hair">
        <color auto="1"/>
      </left>
      <right style="thin">
        <color auto="1"/>
      </right>
      <top style="hair">
        <color auto="1"/>
      </top>
      <bottom/>
      <diagonal/>
    </border>
    <border>
      <left style="hair">
        <color auto="1"/>
      </left>
      <right style="hair">
        <color auto="1"/>
      </right>
      <top style="hair">
        <color auto="1"/>
      </top>
      <bottom/>
      <diagonal/>
    </border>
    <border>
      <left style="thin">
        <color auto="1"/>
      </left>
      <right/>
      <top/>
      <bottom style="hair">
        <color auto="1"/>
      </bottom>
      <diagonal/>
    </border>
    <border>
      <left style="hair">
        <color auto="1"/>
      </left>
      <right style="thin">
        <color auto="1"/>
      </right>
      <top/>
      <bottom style="hair">
        <color auto="1"/>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hair">
        <color auto="1"/>
      </left>
      <right style="thin">
        <color auto="1"/>
      </right>
      <top/>
      <bottom/>
      <diagonal/>
    </border>
  </borders>
  <cellStyleXfs count="4">
    <xf numFmtId="0" fontId="0" fillId="0" borderId="0">
      <alignment vertical="center"/>
    </xf>
    <xf numFmtId="0" fontId="8" fillId="0" borderId="0"/>
    <xf numFmtId="38" fontId="8" fillId="0" borderId="0" applyFont="0" applyFill="0" applyBorder="0" applyAlignment="0" applyProtection="0"/>
    <xf numFmtId="0" fontId="9" fillId="0" borderId="0"/>
  </cellStyleXfs>
  <cellXfs count="88">
    <xf numFmtId="0" fontId="0" fillId="0" borderId="0" xfId="0">
      <alignment vertical="center"/>
    </xf>
    <xf numFmtId="0" fontId="3" fillId="0" borderId="7" xfId="0" applyFont="1" applyBorder="1" applyAlignment="1">
      <alignment horizontal="center" vertical="center"/>
    </xf>
    <xf numFmtId="0" fontId="5" fillId="0" borderId="8" xfId="0" applyFont="1" applyBorder="1">
      <alignment vertical="center"/>
    </xf>
    <xf numFmtId="0" fontId="5" fillId="0" borderId="9" xfId="0" applyFont="1" applyBorder="1">
      <alignment vertical="center"/>
    </xf>
    <xf numFmtId="0" fontId="5" fillId="0" borderId="11" xfId="0" applyFont="1" applyBorder="1" applyAlignment="1">
      <alignment horizontal="center" vertical="center"/>
    </xf>
    <xf numFmtId="177" fontId="4" fillId="0" borderId="13" xfId="0" applyNumberFormat="1" applyFont="1" applyBorder="1">
      <alignment vertical="center"/>
    </xf>
    <xf numFmtId="176" fontId="4" fillId="0" borderId="12" xfId="0" applyNumberFormat="1" applyFont="1" applyBorder="1">
      <alignment vertical="center"/>
    </xf>
    <xf numFmtId="176" fontId="4" fillId="0" borderId="13" xfId="0" applyNumberFormat="1" applyFont="1" applyBorder="1">
      <alignment vertical="center"/>
    </xf>
    <xf numFmtId="176" fontId="4" fillId="0" borderId="14" xfId="0" applyNumberFormat="1" applyFont="1" applyBorder="1">
      <alignment vertical="center"/>
    </xf>
    <xf numFmtId="176" fontId="4" fillId="0" borderId="17" xfId="0" applyNumberFormat="1" applyFont="1" applyBorder="1">
      <alignment vertical="center"/>
    </xf>
    <xf numFmtId="0" fontId="5" fillId="0" borderId="6" xfId="0" applyFont="1" applyBorder="1" applyAlignment="1">
      <alignment horizontal="center" vertical="center"/>
    </xf>
    <xf numFmtId="0" fontId="5" fillId="0" borderId="18" xfId="0" applyFont="1" applyBorder="1">
      <alignment vertical="center"/>
    </xf>
    <xf numFmtId="176" fontId="4" fillId="0" borderId="19" xfId="0" applyNumberFormat="1" applyFont="1" applyBorder="1">
      <alignment vertical="center"/>
    </xf>
    <xf numFmtId="0" fontId="5" fillId="0" borderId="10" xfId="0" applyFont="1" applyBorder="1" applyAlignment="1">
      <alignment horizontal="center" vertical="center"/>
    </xf>
    <xf numFmtId="0" fontId="5" fillId="0" borderId="10" xfId="0" applyFont="1" applyBorder="1" applyAlignment="1">
      <alignment vertical="center" wrapText="1"/>
    </xf>
    <xf numFmtId="0" fontId="5" fillId="0" borderId="21" xfId="0" applyFont="1" applyBorder="1">
      <alignment vertical="center"/>
    </xf>
    <xf numFmtId="176" fontId="4" fillId="0" borderId="22" xfId="0" applyNumberFormat="1" applyFont="1" applyBorder="1">
      <alignment vertical="center"/>
    </xf>
    <xf numFmtId="0" fontId="0" fillId="0" borderId="0" xfId="0" applyAlignment="1">
      <alignment horizontal="center" vertical="center"/>
    </xf>
    <xf numFmtId="0" fontId="4" fillId="0" borderId="0" xfId="0" applyFont="1" applyAlignment="1">
      <alignment horizontal="center" vertical="center"/>
    </xf>
    <xf numFmtId="176" fontId="4" fillId="0" borderId="23" xfId="0" applyNumberFormat="1" applyFont="1" applyFill="1" applyBorder="1">
      <alignment vertical="center"/>
    </xf>
    <xf numFmtId="176" fontId="4" fillId="0" borderId="24" xfId="0" applyNumberFormat="1" applyFont="1" applyFill="1" applyBorder="1">
      <alignment vertical="center"/>
    </xf>
    <xf numFmtId="176" fontId="4" fillId="0" borderId="16" xfId="0" applyNumberFormat="1" applyFont="1" applyFill="1" applyBorder="1">
      <alignment vertical="center"/>
    </xf>
    <xf numFmtId="176" fontId="4" fillId="0" borderId="20" xfId="0" applyNumberFormat="1" applyFont="1" applyFill="1" applyBorder="1">
      <alignment vertical="center"/>
    </xf>
    <xf numFmtId="176" fontId="4" fillId="0" borderId="1" xfId="0" applyNumberFormat="1" applyFont="1" applyBorder="1" applyAlignment="1">
      <alignment horizontal="center" vertical="center"/>
    </xf>
    <xf numFmtId="0" fontId="10" fillId="0" borderId="0" xfId="0" applyFont="1" applyFill="1" applyBorder="1" applyAlignment="1">
      <alignment horizontal="center" vertical="center"/>
    </xf>
    <xf numFmtId="0" fontId="10" fillId="0" borderId="0" xfId="0" applyFont="1">
      <alignment vertical="center"/>
    </xf>
    <xf numFmtId="176" fontId="4" fillId="0" borderId="0" xfId="0" applyNumberFormat="1" applyFont="1">
      <alignment vertical="center"/>
    </xf>
    <xf numFmtId="0" fontId="4" fillId="0" borderId="1" xfId="0" applyFont="1" applyBorder="1" applyAlignment="1">
      <alignment horizontal="center" vertical="center"/>
    </xf>
    <xf numFmtId="176" fontId="11" fillId="0" borderId="14" xfId="0" applyNumberFormat="1" applyFont="1" applyBorder="1" applyAlignment="1">
      <alignment horizontal="center" vertical="center"/>
    </xf>
    <xf numFmtId="0" fontId="13" fillId="0" borderId="0" xfId="0" applyFont="1" applyAlignment="1"/>
    <xf numFmtId="0" fontId="13" fillId="0" borderId="0" xfId="0" applyFont="1" applyFill="1" applyAlignment="1"/>
    <xf numFmtId="0" fontId="13" fillId="0" borderId="0" xfId="0" applyFont="1" applyAlignment="1">
      <alignment horizontal="center"/>
    </xf>
    <xf numFmtId="178" fontId="13" fillId="0" borderId="0" xfId="0" applyNumberFormat="1" applyFont="1" applyAlignment="1">
      <alignment horizontal="right" vertical="center" shrinkToFit="1"/>
    </xf>
    <xf numFmtId="0" fontId="13" fillId="0" borderId="0" xfId="0" applyFont="1" applyAlignment="1">
      <alignment horizontal="right" vertical="center" shrinkToFit="1"/>
    </xf>
    <xf numFmtId="178" fontId="13" fillId="0" borderId="0" xfId="0" applyNumberFormat="1" applyFont="1" applyAlignment="1">
      <alignment horizontal="right"/>
    </xf>
    <xf numFmtId="0" fontId="13" fillId="0" borderId="0" xfId="0" applyFont="1" applyAlignment="1">
      <alignment horizontal="right"/>
    </xf>
    <xf numFmtId="0" fontId="15" fillId="0" borderId="0" xfId="0" applyFont="1" applyAlignment="1">
      <alignment horizontal="center" vertical="center"/>
    </xf>
    <xf numFmtId="0" fontId="15" fillId="0" borderId="0" xfId="0" applyFont="1" applyFill="1" applyAlignment="1">
      <alignment horizontal="center" vertical="center"/>
    </xf>
    <xf numFmtId="177" fontId="4" fillId="2" borderId="15" xfId="0" applyNumberFormat="1" applyFont="1" applyFill="1" applyBorder="1" applyProtection="1">
      <alignment vertical="center"/>
      <protection locked="0"/>
    </xf>
    <xf numFmtId="177" fontId="4" fillId="2" borderId="16" xfId="0" applyNumberFormat="1" applyFont="1" applyFill="1" applyBorder="1" applyProtection="1">
      <alignment vertical="center"/>
      <protection locked="0"/>
    </xf>
    <xf numFmtId="0" fontId="16" fillId="0" borderId="0" xfId="0" applyFont="1" applyAlignment="1">
      <alignment horizontal="center" vertical="center"/>
    </xf>
    <xf numFmtId="0" fontId="16" fillId="0" borderId="0" xfId="0" applyFont="1" applyAlignment="1">
      <alignment horizontal="right"/>
    </xf>
    <xf numFmtId="178" fontId="16" fillId="0" borderId="0" xfId="0" applyNumberFormat="1" applyFont="1" applyAlignment="1">
      <alignment horizontal="center" vertical="center" shrinkToFit="1"/>
    </xf>
    <xf numFmtId="178" fontId="16" fillId="0" borderId="0" xfId="0" applyNumberFormat="1" applyFont="1" applyAlignment="1">
      <alignment horizontal="right"/>
    </xf>
    <xf numFmtId="0" fontId="16" fillId="0" borderId="0" xfId="0" applyFont="1" applyAlignment="1">
      <alignment horizontal="left"/>
    </xf>
    <xf numFmtId="178" fontId="16" fillId="0" borderId="0" xfId="0" applyNumberFormat="1" applyFont="1" applyAlignment="1">
      <alignment horizontal="left" vertical="center" shrinkToFit="1"/>
    </xf>
    <xf numFmtId="178" fontId="16" fillId="0" borderId="0" xfId="0" applyNumberFormat="1" applyFont="1" applyAlignment="1">
      <alignment horizontal="left"/>
    </xf>
    <xf numFmtId="0" fontId="16" fillId="0" borderId="0" xfId="0" applyFont="1" applyAlignment="1"/>
    <xf numFmtId="0" fontId="19" fillId="0" borderId="0" xfId="0" applyFont="1" applyAlignment="1">
      <alignment horizontal="center" vertical="center"/>
    </xf>
    <xf numFmtId="0" fontId="21" fillId="0" borderId="0" xfId="0" applyFont="1" applyAlignment="1">
      <alignment vertical="center"/>
    </xf>
    <xf numFmtId="0" fontId="18" fillId="0" borderId="0" xfId="0" applyFont="1" applyAlignment="1">
      <alignment horizontal="center"/>
    </xf>
    <xf numFmtId="0" fontId="16" fillId="0" borderId="0" xfId="0" applyFont="1" applyBorder="1" applyAlignment="1">
      <alignment horizontal="center" vertical="center"/>
    </xf>
    <xf numFmtId="179" fontId="16" fillId="0" borderId="25" xfId="0" applyNumberFormat="1" applyFont="1" applyBorder="1" applyAlignment="1">
      <alignment horizontal="center" vertical="center"/>
    </xf>
    <xf numFmtId="179" fontId="16" fillId="0" borderId="27" xfId="0" applyNumberFormat="1" applyFont="1" applyBorder="1" applyAlignment="1">
      <alignment horizontal="center" vertical="center"/>
    </xf>
    <xf numFmtId="179" fontId="16" fillId="0" borderId="26" xfId="0" applyNumberFormat="1" applyFont="1" applyBorder="1" applyAlignment="1">
      <alignment horizontal="center" vertical="center"/>
    </xf>
    <xf numFmtId="0" fontId="19" fillId="0" borderId="0" xfId="0" applyFont="1" applyBorder="1" applyAlignment="1">
      <alignment horizontal="center" vertical="center"/>
    </xf>
    <xf numFmtId="179" fontId="17" fillId="0" borderId="25" xfId="0" applyNumberFormat="1" applyFont="1" applyBorder="1" applyAlignment="1">
      <alignment horizontal="center" vertical="center"/>
    </xf>
    <xf numFmtId="179" fontId="17" fillId="0" borderId="27" xfId="0" applyNumberFormat="1" applyFont="1" applyBorder="1" applyAlignment="1">
      <alignment horizontal="center" vertical="center"/>
    </xf>
    <xf numFmtId="179" fontId="17" fillId="0" borderId="26" xfId="0" applyNumberFormat="1" applyFont="1" applyBorder="1" applyAlignment="1">
      <alignment horizontal="center" vertical="center"/>
    </xf>
    <xf numFmtId="178" fontId="16" fillId="0" borderId="0" xfId="0" applyNumberFormat="1" applyFont="1" applyAlignment="1">
      <alignment horizontal="center" vertical="center" shrinkToFit="1"/>
    </xf>
    <xf numFmtId="178" fontId="16" fillId="0" borderId="25" xfId="0" applyNumberFormat="1" applyFont="1" applyBorder="1" applyAlignment="1">
      <alignment horizontal="center" vertical="center" shrinkToFit="1"/>
    </xf>
    <xf numFmtId="178" fontId="16" fillId="0" borderId="27" xfId="0" applyNumberFormat="1" applyFont="1" applyBorder="1" applyAlignment="1">
      <alignment horizontal="center" vertical="center" shrinkToFit="1"/>
    </xf>
    <xf numFmtId="178" fontId="16" fillId="0" borderId="26" xfId="0" applyNumberFormat="1" applyFont="1" applyBorder="1" applyAlignment="1">
      <alignment horizontal="center" vertical="center" shrinkToFit="1"/>
    </xf>
    <xf numFmtId="0" fontId="20" fillId="0" borderId="0" xfId="0" applyFont="1" applyBorder="1" applyAlignment="1">
      <alignment horizontal="center" vertical="center"/>
    </xf>
    <xf numFmtId="178" fontId="19" fillId="0" borderId="0" xfId="0" applyNumberFormat="1" applyFont="1" applyBorder="1" applyAlignment="1">
      <alignment horizontal="center" vertical="center" shrinkToFit="1"/>
    </xf>
    <xf numFmtId="0" fontId="14" fillId="0" borderId="0" xfId="0" applyFont="1" applyAlignment="1">
      <alignment horizontal="center" vertical="center"/>
    </xf>
    <xf numFmtId="0" fontId="4" fillId="0" borderId="1" xfId="0" applyFont="1" applyBorder="1" applyAlignment="1">
      <alignment horizontal="center" vertical="center"/>
    </xf>
    <xf numFmtId="0" fontId="0" fillId="0" borderId="1" xfId="0" applyBorder="1" applyAlignment="1">
      <alignment horizontal="center" vertical="center"/>
    </xf>
    <xf numFmtId="0" fontId="5"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8" xfId="0" applyFont="1" applyBorder="1" applyAlignment="1">
      <alignment horizontal="center" vertical="center"/>
    </xf>
    <xf numFmtId="0" fontId="0" fillId="0" borderId="9" xfId="0" applyBorder="1" applyAlignment="1">
      <alignment horizontal="center" vertical="center"/>
    </xf>
    <xf numFmtId="176" fontId="11" fillId="2" borderId="12" xfId="0" applyNumberFormat="1" applyFont="1" applyFill="1" applyBorder="1" applyAlignment="1" applyProtection="1">
      <alignment horizontal="center" vertical="center"/>
      <protection locked="0"/>
    </xf>
    <xf numFmtId="176" fontId="12" fillId="2" borderId="13" xfId="0" applyNumberFormat="1" applyFont="1" applyFill="1" applyBorder="1" applyAlignment="1" applyProtection="1">
      <alignment horizontal="center" vertical="center"/>
      <protection locked="0"/>
    </xf>
    <xf numFmtId="0" fontId="5" fillId="0" borderId="21" xfId="0" applyFont="1" applyBorder="1" applyAlignment="1">
      <alignment horizontal="center" vertical="center"/>
    </xf>
    <xf numFmtId="0" fontId="0" fillId="0" borderId="18" xfId="0"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0" fillId="2" borderId="1" xfId="0" applyFill="1" applyBorder="1" applyAlignment="1" applyProtection="1">
      <alignment horizontal="center" vertical="center"/>
      <protection locked="0"/>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3" xfId="0" applyBorder="1" applyAlignment="1">
      <alignment horizontal="center" vertical="center"/>
    </xf>
    <xf numFmtId="0" fontId="3" fillId="0" borderId="4" xfId="0" applyFont="1" applyBorder="1" applyAlignment="1">
      <alignment horizontal="center" vertical="center"/>
    </xf>
    <xf numFmtId="0" fontId="0" fillId="0" borderId="5" xfId="0" applyBorder="1" applyAlignment="1">
      <alignment horizontal="center" vertical="center"/>
    </xf>
    <xf numFmtId="176" fontId="11" fillId="0" borderId="19" xfId="0" applyNumberFormat="1" applyFont="1" applyBorder="1" applyAlignment="1">
      <alignment horizontal="center" vertical="center"/>
    </xf>
    <xf numFmtId="176" fontId="11" fillId="0" borderId="28" xfId="0" applyNumberFormat="1" applyFont="1" applyBorder="1" applyAlignment="1">
      <alignment horizontal="center" vertical="center"/>
    </xf>
    <xf numFmtId="176" fontId="11" fillId="0" borderId="22" xfId="0" applyNumberFormat="1" applyFont="1" applyBorder="1" applyAlignment="1">
      <alignment horizontal="center" vertical="center"/>
    </xf>
  </cellXfs>
  <cellStyles count="4">
    <cellStyle name="桁区切り 2" xfId="2"/>
    <cellStyle name="標準" xfId="0" builtinId="0"/>
    <cellStyle name="標準 2" xfId="1"/>
    <cellStyle name="未定義"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0</xdr:colOff>
      <xdr:row>18</xdr:row>
      <xdr:rowOff>0</xdr:rowOff>
    </xdr:from>
    <xdr:to>
      <xdr:col>18</xdr:col>
      <xdr:colOff>0</xdr:colOff>
      <xdr:row>22</xdr:row>
      <xdr:rowOff>0</xdr:rowOff>
    </xdr:to>
    <xdr:cxnSp macro="">
      <xdr:nvCxnSpPr>
        <xdr:cNvPr id="3" name="直線コネクタ 2"/>
        <xdr:cNvCxnSpPr/>
      </xdr:nvCxnSpPr>
      <xdr:spPr>
        <a:xfrm>
          <a:off x="10204174" y="2435087"/>
          <a:ext cx="463826" cy="69573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V33"/>
  <sheetViews>
    <sheetView tabSelected="1" view="pageBreakPreview" zoomScale="145" zoomScaleNormal="130" zoomScaleSheetLayoutView="145" workbookViewId="0">
      <pane xSplit="4" ySplit="18" topLeftCell="E19" activePane="bottomRight" state="frozen"/>
      <selection pane="topRight" activeCell="H1" sqref="H1"/>
      <selection pane="bottomLeft" activeCell="A14" sqref="A14"/>
      <selection pane="bottomRight" activeCell="H19" sqref="H19"/>
    </sheetView>
  </sheetViews>
  <sheetFormatPr defaultRowHeight="13.2" x14ac:dyDescent="0.2"/>
  <cols>
    <col min="2" max="2" width="6.21875" bestFit="1" customWidth="1"/>
    <col min="3" max="3" width="15.6640625" bestFit="1" customWidth="1"/>
    <col min="4" max="4" width="8.109375" customWidth="1"/>
    <col min="5" max="5" width="17.44140625" bestFit="1" customWidth="1"/>
    <col min="6" max="8" width="5.44140625" bestFit="1" customWidth="1"/>
    <col min="9" max="11" width="5.109375" bestFit="1" customWidth="1"/>
    <col min="12" max="14" width="5.33203125" bestFit="1" customWidth="1"/>
    <col min="15" max="17" width="5.21875" bestFit="1" customWidth="1"/>
    <col min="18" max="18" width="6.109375" bestFit="1" customWidth="1"/>
    <col min="19" max="19" width="11.6640625" style="17" bestFit="1" customWidth="1"/>
  </cols>
  <sheetData>
    <row r="1" spans="1:22" s="29" customFormat="1" x14ac:dyDescent="0.2">
      <c r="C1" s="30"/>
      <c r="E1" s="31"/>
      <c r="F1" s="31"/>
      <c r="G1" s="31"/>
      <c r="H1" s="31"/>
      <c r="I1" s="32"/>
      <c r="J1" s="33"/>
      <c r="K1" s="34"/>
      <c r="L1" s="34"/>
      <c r="M1" s="34"/>
      <c r="N1" s="35"/>
      <c r="O1" s="35"/>
      <c r="P1" s="35"/>
      <c r="Q1" s="35"/>
      <c r="R1" s="35"/>
      <c r="S1" s="35"/>
      <c r="T1" s="35"/>
      <c r="U1" s="34"/>
    </row>
    <row r="2" spans="1:22" s="29" customFormat="1" ht="16.2" x14ac:dyDescent="0.2">
      <c r="A2" s="65" t="s">
        <v>37</v>
      </c>
      <c r="B2" s="65"/>
      <c r="C2" s="65"/>
      <c r="D2" s="65"/>
      <c r="E2" s="65"/>
      <c r="F2" s="65"/>
      <c r="G2" s="65"/>
      <c r="H2" s="65"/>
      <c r="I2" s="65"/>
      <c r="J2" s="65"/>
      <c r="K2" s="65"/>
      <c r="L2" s="65"/>
      <c r="M2" s="65"/>
      <c r="N2" s="65"/>
      <c r="O2" s="65"/>
      <c r="P2" s="65"/>
      <c r="Q2" s="65"/>
      <c r="R2" s="65"/>
      <c r="S2" s="65"/>
      <c r="T2" s="65"/>
      <c r="U2" s="65"/>
      <c r="V2" s="65"/>
    </row>
    <row r="3" spans="1:22" s="29" customFormat="1" ht="18" customHeight="1" x14ac:dyDescent="0.2">
      <c r="A3" s="36"/>
      <c r="B3" s="36"/>
      <c r="C3" s="37"/>
      <c r="D3" s="36"/>
      <c r="E3" s="36"/>
      <c r="F3" s="36"/>
      <c r="G3" s="36"/>
      <c r="H3" s="36"/>
      <c r="I3" s="36"/>
      <c r="J3" s="36"/>
      <c r="K3" s="36"/>
      <c r="L3" s="36"/>
      <c r="M3" s="36"/>
      <c r="N3" s="36"/>
      <c r="O3" s="36"/>
      <c r="P3" s="36"/>
      <c r="Q3" s="36"/>
      <c r="R3" s="36"/>
      <c r="S3" s="36"/>
      <c r="T3" s="36"/>
      <c r="U3" s="36"/>
      <c r="V3" s="36"/>
    </row>
    <row r="4" spans="1:22" x14ac:dyDescent="0.2">
      <c r="A4" s="76" t="s">
        <v>20</v>
      </c>
      <c r="B4" s="77"/>
      <c r="C4" s="77"/>
      <c r="D4" s="78"/>
      <c r="E4" s="78"/>
      <c r="F4" s="78"/>
      <c r="G4" s="78"/>
    </row>
    <row r="5" spans="1:22" x14ac:dyDescent="0.2">
      <c r="A5" s="77" t="s">
        <v>21</v>
      </c>
      <c r="B5" s="77"/>
      <c r="C5" s="77"/>
      <c r="D5" s="76" t="s">
        <v>50</v>
      </c>
      <c r="E5" s="77"/>
      <c r="F5" s="77"/>
      <c r="G5" s="77"/>
    </row>
    <row r="6" spans="1:22" ht="7.5" customHeight="1" x14ac:dyDescent="0.2"/>
    <row r="7" spans="1:22" x14ac:dyDescent="0.2">
      <c r="A7" t="s">
        <v>22</v>
      </c>
    </row>
    <row r="8" spans="1:22" x14ac:dyDescent="0.2">
      <c r="A8" t="s">
        <v>23</v>
      </c>
    </row>
    <row r="9" spans="1:22" x14ac:dyDescent="0.2">
      <c r="A9" t="s">
        <v>49</v>
      </c>
    </row>
    <row r="10" spans="1:22" x14ac:dyDescent="0.2">
      <c r="A10" t="s">
        <v>24</v>
      </c>
    </row>
    <row r="11" spans="1:22" x14ac:dyDescent="0.2">
      <c r="A11" s="49" t="s">
        <v>46</v>
      </c>
    </row>
    <row r="12" spans="1:22" x14ac:dyDescent="0.2">
      <c r="A12" s="49" t="s">
        <v>47</v>
      </c>
    </row>
    <row r="13" spans="1:22" x14ac:dyDescent="0.2">
      <c r="A13" s="49" t="s">
        <v>48</v>
      </c>
    </row>
    <row r="14" spans="1:22" ht="5.25" customHeight="1" x14ac:dyDescent="0.2"/>
    <row r="16" spans="1:22" x14ac:dyDescent="0.2">
      <c r="A16" t="s">
        <v>34</v>
      </c>
    </row>
    <row r="17" spans="1:21" x14ac:dyDescent="0.2">
      <c r="A17" s="80" t="s">
        <v>0</v>
      </c>
      <c r="B17" s="79" t="s">
        <v>1</v>
      </c>
      <c r="C17" s="81" t="s">
        <v>2</v>
      </c>
      <c r="D17" s="82"/>
      <c r="E17" s="79" t="s">
        <v>19</v>
      </c>
      <c r="F17" s="79"/>
      <c r="G17" s="79"/>
      <c r="H17" s="79"/>
      <c r="I17" s="79"/>
      <c r="J17" s="79"/>
      <c r="K17" s="79"/>
      <c r="L17" s="79"/>
      <c r="M17" s="79"/>
      <c r="N17" s="79"/>
      <c r="O17" s="79"/>
      <c r="P17" s="79"/>
      <c r="Q17" s="79"/>
      <c r="R17" s="79"/>
    </row>
    <row r="18" spans="1:21" x14ac:dyDescent="0.2">
      <c r="A18" s="79"/>
      <c r="B18" s="79"/>
      <c r="C18" s="83"/>
      <c r="D18" s="84"/>
      <c r="E18" s="1" t="s">
        <v>5</v>
      </c>
      <c r="F18" s="10" t="s">
        <v>8</v>
      </c>
      <c r="G18" s="10" t="s">
        <v>9</v>
      </c>
      <c r="H18" s="10" t="s">
        <v>10</v>
      </c>
      <c r="I18" s="10" t="s">
        <v>11</v>
      </c>
      <c r="J18" s="10" t="s">
        <v>12</v>
      </c>
      <c r="K18" s="10" t="s">
        <v>13</v>
      </c>
      <c r="L18" s="10" t="s">
        <v>14</v>
      </c>
      <c r="M18" s="10" t="s">
        <v>15</v>
      </c>
      <c r="N18" s="10" t="s">
        <v>16</v>
      </c>
      <c r="O18" s="10" t="s">
        <v>17</v>
      </c>
      <c r="P18" s="10" t="s">
        <v>6</v>
      </c>
      <c r="Q18" s="10" t="s">
        <v>7</v>
      </c>
      <c r="R18" s="4" t="s">
        <v>18</v>
      </c>
      <c r="U18" s="24"/>
    </row>
    <row r="19" spans="1:21" x14ac:dyDescent="0.2">
      <c r="A19" s="66" t="s">
        <v>51</v>
      </c>
      <c r="B19" s="68" t="s">
        <v>52</v>
      </c>
      <c r="C19" s="70" t="s">
        <v>3</v>
      </c>
      <c r="D19" s="72"/>
      <c r="E19" s="2" t="s">
        <v>25</v>
      </c>
      <c r="F19" s="38"/>
      <c r="G19" s="38"/>
      <c r="H19" s="38"/>
      <c r="I19" s="38"/>
      <c r="J19" s="38"/>
      <c r="K19" s="38"/>
      <c r="L19" s="38"/>
      <c r="M19" s="38"/>
      <c r="N19" s="38"/>
      <c r="O19" s="38"/>
      <c r="P19" s="38"/>
      <c r="Q19" s="38"/>
      <c r="R19" s="6"/>
      <c r="S19" s="18"/>
      <c r="U19" s="25"/>
    </row>
    <row r="20" spans="1:21" x14ac:dyDescent="0.2">
      <c r="A20" s="66"/>
      <c r="B20" s="68"/>
      <c r="C20" s="71"/>
      <c r="D20" s="73"/>
      <c r="E20" s="3" t="s">
        <v>26</v>
      </c>
      <c r="F20" s="39"/>
      <c r="G20" s="39"/>
      <c r="H20" s="39"/>
      <c r="I20" s="39"/>
      <c r="J20" s="39"/>
      <c r="K20" s="39"/>
      <c r="L20" s="39"/>
      <c r="M20" s="39"/>
      <c r="N20" s="39"/>
      <c r="O20" s="39"/>
      <c r="P20" s="39"/>
      <c r="Q20" s="39"/>
      <c r="R20" s="5"/>
      <c r="S20" s="18"/>
      <c r="U20" s="25"/>
    </row>
    <row r="21" spans="1:21" x14ac:dyDescent="0.2">
      <c r="A21" s="66"/>
      <c r="B21" s="68"/>
      <c r="C21" s="71"/>
      <c r="D21" s="73"/>
      <c r="E21" s="3" t="s">
        <v>27</v>
      </c>
      <c r="F21" s="39"/>
      <c r="G21" s="39"/>
      <c r="H21" s="39"/>
      <c r="I21" s="39"/>
      <c r="J21" s="39"/>
      <c r="K21" s="39"/>
      <c r="L21" s="39"/>
      <c r="M21" s="39"/>
      <c r="N21" s="39"/>
      <c r="O21" s="39"/>
      <c r="P21" s="39"/>
      <c r="Q21" s="39"/>
      <c r="R21" s="5"/>
      <c r="S21" s="18"/>
      <c r="U21" s="25"/>
    </row>
    <row r="22" spans="1:21" x14ac:dyDescent="0.2">
      <c r="A22" s="66"/>
      <c r="B22" s="68"/>
      <c r="C22" s="71"/>
      <c r="D22" s="73"/>
      <c r="E22" s="3" t="s">
        <v>28</v>
      </c>
      <c r="F22" s="39"/>
      <c r="G22" s="39"/>
      <c r="H22" s="39"/>
      <c r="I22" s="39"/>
      <c r="J22" s="39"/>
      <c r="K22" s="39"/>
      <c r="L22" s="39"/>
      <c r="M22" s="39"/>
      <c r="N22" s="39"/>
      <c r="O22" s="39"/>
      <c r="P22" s="39"/>
      <c r="Q22" s="39"/>
      <c r="R22" s="5"/>
      <c r="S22" s="18"/>
      <c r="U22" s="25"/>
    </row>
    <row r="23" spans="1:21" x14ac:dyDescent="0.2">
      <c r="A23" s="67"/>
      <c r="B23" s="69"/>
      <c r="C23" s="74" t="s">
        <v>4</v>
      </c>
      <c r="D23" s="85">
        <v>900</v>
      </c>
      <c r="E23" s="15" t="s">
        <v>29</v>
      </c>
      <c r="F23" s="20"/>
      <c r="G23" s="20"/>
      <c r="H23" s="20"/>
      <c r="I23" s="19">
        <v>41144</v>
      </c>
      <c r="J23" s="19">
        <v>40173</v>
      </c>
      <c r="K23" s="19">
        <v>38528</v>
      </c>
      <c r="L23" s="20"/>
      <c r="M23" s="20"/>
      <c r="N23" s="20"/>
      <c r="O23" s="20"/>
      <c r="P23" s="20"/>
      <c r="Q23" s="20"/>
      <c r="R23" s="16">
        <f>SUM(F23:Q23)</f>
        <v>119845</v>
      </c>
      <c r="S23" s="27" t="s">
        <v>35</v>
      </c>
    </row>
    <row r="24" spans="1:21" x14ac:dyDescent="0.2">
      <c r="A24" s="67"/>
      <c r="B24" s="69"/>
      <c r="C24" s="71"/>
      <c r="D24" s="86"/>
      <c r="E24" s="3" t="s">
        <v>30</v>
      </c>
      <c r="F24" s="20"/>
      <c r="G24" s="20"/>
      <c r="H24" s="20"/>
      <c r="I24" s="21">
        <v>142226</v>
      </c>
      <c r="J24" s="21">
        <v>139371</v>
      </c>
      <c r="K24" s="21">
        <v>134956</v>
      </c>
      <c r="L24" s="20"/>
      <c r="M24" s="20"/>
      <c r="N24" s="20"/>
      <c r="O24" s="20"/>
      <c r="P24" s="20"/>
      <c r="Q24" s="20"/>
      <c r="R24" s="7">
        <f>SUM(F24:Q24)</f>
        <v>416553</v>
      </c>
      <c r="S24" s="23">
        <f>SUM(R23:R26)</f>
        <v>4272771</v>
      </c>
    </row>
    <row r="25" spans="1:21" x14ac:dyDescent="0.2">
      <c r="A25" s="67"/>
      <c r="B25" s="69"/>
      <c r="C25" s="71"/>
      <c r="D25" s="86"/>
      <c r="E25" s="3" t="s">
        <v>31</v>
      </c>
      <c r="F25" s="21">
        <v>177089</v>
      </c>
      <c r="G25" s="21">
        <v>150401</v>
      </c>
      <c r="H25" s="21">
        <v>188266</v>
      </c>
      <c r="I25" s="20"/>
      <c r="J25" s="20"/>
      <c r="K25" s="20"/>
      <c r="L25" s="21">
        <v>192774</v>
      </c>
      <c r="M25" s="21">
        <v>164506</v>
      </c>
      <c r="N25" s="21">
        <v>173975</v>
      </c>
      <c r="O25" s="21">
        <v>162119</v>
      </c>
      <c r="P25" s="21">
        <v>161760</v>
      </c>
      <c r="Q25" s="21">
        <v>190018</v>
      </c>
      <c r="R25" s="7">
        <f>SUM(F25:Q25)</f>
        <v>1560908</v>
      </c>
      <c r="S25" s="18"/>
    </row>
    <row r="26" spans="1:21" x14ac:dyDescent="0.2">
      <c r="A26" s="67"/>
      <c r="B26" s="69"/>
      <c r="C26" s="75"/>
      <c r="D26" s="87"/>
      <c r="E26" s="11" t="s">
        <v>32</v>
      </c>
      <c r="F26" s="22">
        <v>179763</v>
      </c>
      <c r="G26" s="22">
        <v>208498</v>
      </c>
      <c r="H26" s="22">
        <v>165667</v>
      </c>
      <c r="I26" s="22">
        <v>186344</v>
      </c>
      <c r="J26" s="22">
        <v>180762</v>
      </c>
      <c r="K26" s="22">
        <v>174987</v>
      </c>
      <c r="L26" s="22">
        <v>165100</v>
      </c>
      <c r="M26" s="22">
        <v>180895</v>
      </c>
      <c r="N26" s="22">
        <v>186993</v>
      </c>
      <c r="O26" s="22">
        <v>203786</v>
      </c>
      <c r="P26" s="22">
        <v>166877</v>
      </c>
      <c r="Q26" s="22">
        <v>175793</v>
      </c>
      <c r="R26" s="12">
        <f>SUM(F26:Q26)</f>
        <v>2175465</v>
      </c>
      <c r="S26" s="27" t="s">
        <v>36</v>
      </c>
    </row>
    <row r="27" spans="1:21" ht="16.8" x14ac:dyDescent="0.2">
      <c r="A27" s="67"/>
      <c r="B27" s="69"/>
      <c r="C27" s="13" t="s">
        <v>53</v>
      </c>
      <c r="D27" s="28">
        <f>D19*D23*12</f>
        <v>0</v>
      </c>
      <c r="E27" s="14" t="s">
        <v>33</v>
      </c>
      <c r="F27" s="9">
        <f>ROUNDDOWN((F19*F23)+(F20*F24)+(F21*F25)+(F22*F26),0)</f>
        <v>0</v>
      </c>
      <c r="G27" s="9">
        <f>ROUNDDOWN((G19*G23)+(G20*G24)+(G21*G25)+(G22*G26),0)</f>
        <v>0</v>
      </c>
      <c r="H27" s="9">
        <f t="shared" ref="H27:N27" si="0">ROUNDDOWN((H19*H23)+(H20*H24)+(H21*H25)+(H22*H26),0)</f>
        <v>0</v>
      </c>
      <c r="I27" s="9">
        <f t="shared" si="0"/>
        <v>0</v>
      </c>
      <c r="J27" s="9">
        <f t="shared" si="0"/>
        <v>0</v>
      </c>
      <c r="K27" s="9">
        <f t="shared" si="0"/>
        <v>0</v>
      </c>
      <c r="L27" s="9">
        <f>ROUNDDOWN((L19*L23)+(L20*L24)+(L21*L25)+(L22*L26),0)</f>
        <v>0</v>
      </c>
      <c r="M27" s="9">
        <f t="shared" si="0"/>
        <v>0</v>
      </c>
      <c r="N27" s="9">
        <f t="shared" si="0"/>
        <v>0</v>
      </c>
      <c r="O27" s="9">
        <f t="shared" ref="O27" si="1">ROUNDDOWN((O19*O23)+(O20*O24)+(O21*O25)+(O22*O26),0)</f>
        <v>0</v>
      </c>
      <c r="P27" s="9">
        <f>ROUNDDOWN((P19*P23)+(P20*P24)+(P21*P25)+(P22*P26),0)</f>
        <v>0</v>
      </c>
      <c r="Q27" s="9">
        <f t="shared" ref="Q27" si="2">ROUNDDOWN((Q19*Q23)+(Q20*Q24)+(Q21*Q25)+(Q22*Q26),0)</f>
        <v>0</v>
      </c>
      <c r="R27" s="8">
        <f>SUM(F27:Q27)</f>
        <v>0</v>
      </c>
      <c r="S27" s="23">
        <f>D27+R27</f>
        <v>0</v>
      </c>
    </row>
    <row r="29" spans="1:21" x14ac:dyDescent="0.2">
      <c r="F29" s="26"/>
      <c r="G29" s="26"/>
      <c r="H29" s="26"/>
      <c r="I29" s="26"/>
      <c r="J29" s="26"/>
      <c r="K29" s="26"/>
      <c r="L29" s="26"/>
      <c r="M29" s="26"/>
      <c r="N29" s="26"/>
      <c r="O29" s="26"/>
      <c r="P29" s="26"/>
      <c r="Q29" s="26"/>
    </row>
    <row r="30" spans="1:21" ht="13.8" thickBot="1" x14ac:dyDescent="0.2">
      <c r="G30" s="51" t="s">
        <v>38</v>
      </c>
      <c r="H30" s="51"/>
      <c r="I30" s="51"/>
      <c r="J30" s="40"/>
      <c r="K30" s="51" t="s">
        <v>39</v>
      </c>
      <c r="L30" s="51"/>
      <c r="M30" s="51"/>
      <c r="N30" s="42"/>
      <c r="O30" s="59" t="s">
        <v>40</v>
      </c>
      <c r="P30" s="59"/>
      <c r="Q30" s="59"/>
      <c r="R30" s="43"/>
    </row>
    <row r="31" spans="1:21" ht="13.8" thickBot="1" x14ac:dyDescent="0.2">
      <c r="G31" s="52">
        <f>S27</f>
        <v>0</v>
      </c>
      <c r="H31" s="53"/>
      <c r="I31" s="54"/>
      <c r="J31" s="44" t="s">
        <v>41</v>
      </c>
      <c r="K31" s="56">
        <f>ROUNDUP(G31/1.1,0)</f>
        <v>0</v>
      </c>
      <c r="L31" s="57"/>
      <c r="M31" s="58"/>
      <c r="N31" s="45" t="s">
        <v>41</v>
      </c>
      <c r="O31" s="60">
        <f>G31-K31</f>
        <v>0</v>
      </c>
      <c r="P31" s="61"/>
      <c r="Q31" s="62"/>
      <c r="R31" s="46" t="s">
        <v>41</v>
      </c>
    </row>
    <row r="32" spans="1:21" x14ac:dyDescent="0.15">
      <c r="G32" s="55" t="s">
        <v>42</v>
      </c>
      <c r="H32" s="55"/>
      <c r="I32" s="55"/>
      <c r="J32" s="48"/>
      <c r="K32" s="63" t="s">
        <v>43</v>
      </c>
      <c r="L32" s="63"/>
      <c r="M32" s="63"/>
      <c r="N32" s="63"/>
      <c r="O32" s="64" t="s">
        <v>44</v>
      </c>
      <c r="P32" s="64"/>
      <c r="Q32" s="64"/>
      <c r="R32" s="43"/>
    </row>
    <row r="33" spans="8:19" x14ac:dyDescent="0.15">
      <c r="H33" s="43"/>
      <c r="I33" s="43"/>
      <c r="J33" s="50" t="s">
        <v>45</v>
      </c>
      <c r="K33" s="50"/>
      <c r="L33" s="50"/>
      <c r="M33" s="50"/>
      <c r="N33" s="50"/>
      <c r="O33" s="50"/>
      <c r="P33" s="41"/>
      <c r="Q33" s="41"/>
      <c r="R33" s="47"/>
      <c r="S33" s="47"/>
    </row>
  </sheetData>
  <sheetProtection password="BC27" sheet="1" selectLockedCells="1"/>
  <mergeCells count="25">
    <mergeCell ref="A2:V2"/>
    <mergeCell ref="A19:A27"/>
    <mergeCell ref="B19:B27"/>
    <mergeCell ref="C19:C22"/>
    <mergeCell ref="D19:D22"/>
    <mergeCell ref="C23:C26"/>
    <mergeCell ref="A4:C4"/>
    <mergeCell ref="A5:C5"/>
    <mergeCell ref="D4:G4"/>
    <mergeCell ref="D5:G5"/>
    <mergeCell ref="B17:B18"/>
    <mergeCell ref="A17:A18"/>
    <mergeCell ref="E17:R17"/>
    <mergeCell ref="C17:D18"/>
    <mergeCell ref="D23:D26"/>
    <mergeCell ref="J33:O33"/>
    <mergeCell ref="G30:I30"/>
    <mergeCell ref="G31:I31"/>
    <mergeCell ref="G32:I32"/>
    <mergeCell ref="K30:M30"/>
    <mergeCell ref="K31:M31"/>
    <mergeCell ref="O30:Q30"/>
    <mergeCell ref="O31:Q31"/>
    <mergeCell ref="K32:N32"/>
    <mergeCell ref="O32:Q32"/>
  </mergeCells>
  <phoneticPr fontId="1"/>
  <pageMargins left="0.70866141732283472" right="0.31496062992125984" top="0.74803149606299213" bottom="0.74803149606299213" header="0.31496062992125984" footer="0.31496062992125984"/>
  <pageSetup paperSize="9"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北部浄化</vt:lpstr>
      <vt:lpstr>北部浄化!Print_Area</vt:lpstr>
    </vt:vector>
  </TitlesOfParts>
  <Company>いわき市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　達也</dc:creator>
  <cp:lastModifiedBy>鈴木　定太</cp:lastModifiedBy>
  <cp:lastPrinted>2020-10-16T03:00:55Z</cp:lastPrinted>
  <dcterms:created xsi:type="dcterms:W3CDTF">2019-07-17T02:04:21Z</dcterms:created>
  <dcterms:modified xsi:type="dcterms:W3CDTF">2021-11-10T06:18:27Z</dcterms:modified>
</cp:coreProperties>
</file>