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501000_清掃管理事務所$\04 施設係\204 【電力自由化に伴う電力契約関係】\★★【南部清掃センター】★★\R2～3年度\2 売電\03 公告関係\市HPリンク用\"/>
    </mc:Choice>
  </mc:AlternateContent>
  <bookViews>
    <workbookView xWindow="0" yWindow="0" windowWidth="23040" windowHeight="9096"/>
  </bookViews>
  <sheets>
    <sheet name="入札内訳書" sheetId="4" r:id="rId1"/>
  </sheets>
  <externalReferences>
    <externalReference r:id="rId2"/>
  </externalReferences>
  <definedNames>
    <definedName name="\A">#REF!</definedName>
    <definedName name="_xlnm.Print_Area" localSheetId="0">入札内訳書!$A$1:$P$33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 i="4" l="1"/>
  <c r="O20" i="4"/>
  <c r="O19" i="4"/>
  <c r="N19" i="4"/>
  <c r="N21" i="4" s="1"/>
  <c r="M19" i="4"/>
  <c r="L19" i="4"/>
  <c r="K19" i="4"/>
  <c r="J19" i="4"/>
  <c r="I19" i="4"/>
  <c r="H19" i="4"/>
  <c r="G19" i="4"/>
  <c r="F19" i="4"/>
  <c r="P19" i="4" s="1"/>
  <c r="E19" i="4"/>
  <c r="D19" i="4"/>
  <c r="O18" i="4"/>
  <c r="O21" i="4" s="1"/>
  <c r="N18" i="4"/>
  <c r="N20" i="4" s="1"/>
  <c r="M18" i="4"/>
  <c r="M21" i="4" s="1"/>
  <c r="L18" i="4"/>
  <c r="L21" i="4" s="1"/>
  <c r="K18" i="4"/>
  <c r="K21" i="4" s="1"/>
  <c r="J18" i="4"/>
  <c r="J20" i="4" s="1"/>
  <c r="F18" i="4"/>
  <c r="E18" i="4"/>
  <c r="E21" i="4" s="1"/>
  <c r="D18" i="4"/>
  <c r="D21" i="4" s="1"/>
  <c r="I17" i="4"/>
  <c r="I21" i="4" s="1"/>
  <c r="H17" i="4"/>
  <c r="H21" i="4" s="1"/>
  <c r="G17" i="4"/>
  <c r="P17" i="4" s="1"/>
  <c r="K20" i="4" l="1"/>
  <c r="P20" i="4" s="1"/>
  <c r="F25" i="4" s="1"/>
  <c r="P18" i="4"/>
  <c r="L20" i="4"/>
  <c r="G21" i="4"/>
  <c r="F21" i="4"/>
  <c r="P21" i="4" s="1"/>
  <c r="K25" i="4" s="1"/>
  <c r="M20" i="4"/>
  <c r="F28" i="4" l="1"/>
  <c r="K28" i="4" l="1"/>
  <c r="F31" i="4" s="1"/>
</calcChain>
</file>

<file path=xl/sharedStrings.xml><?xml version="1.0" encoding="utf-8"?>
<sst xmlns="http://schemas.openxmlformats.org/spreadsheetml/2006/main" count="45" uniqueCount="43">
  <si>
    <t>供給期間</t>
    <rPh sb="0" eb="2">
      <t>キョウキュウ</t>
    </rPh>
    <rPh sb="2" eb="4">
      <t>キカン</t>
    </rPh>
    <phoneticPr fontId="1"/>
  </si>
  <si>
    <t>4月</t>
  </si>
  <si>
    <t>5月</t>
  </si>
  <si>
    <t>6月</t>
  </si>
  <si>
    <t>7月</t>
  </si>
  <si>
    <t>8月</t>
  </si>
  <si>
    <t>9月</t>
  </si>
  <si>
    <t>10月</t>
  </si>
  <si>
    <t>11月</t>
  </si>
  <si>
    <t>12月</t>
  </si>
  <si>
    <t>1月</t>
  </si>
  <si>
    <t>2月</t>
    <rPh sb="1" eb="2">
      <t>ガツ</t>
    </rPh>
    <phoneticPr fontId="1"/>
  </si>
  <si>
    <t>3月</t>
    <rPh sb="1" eb="2">
      <t>ガツ</t>
    </rPh>
    <phoneticPr fontId="1"/>
  </si>
  <si>
    <t>計</t>
    <rPh sb="0" eb="1">
      <t>ケイ</t>
    </rPh>
    <phoneticPr fontId="1"/>
  </si>
  <si>
    <t>商号または名称</t>
    <rPh sb="0" eb="2">
      <t>ショウゴウ</t>
    </rPh>
    <rPh sb="5" eb="7">
      <t>メイショウ</t>
    </rPh>
    <phoneticPr fontId="1"/>
  </si>
  <si>
    <t>件名</t>
    <rPh sb="0" eb="2">
      <t>ケンメイ</t>
    </rPh>
    <phoneticPr fontId="1"/>
  </si>
  <si>
    <t>１　水色の網掛け部分をすべて入力すること。（水色の網掛け部分以外のセルの数値等（関数を含む）は変更しないこと）</t>
    <rPh sb="2" eb="4">
      <t>ミズイロ</t>
    </rPh>
    <rPh sb="5" eb="6">
      <t>アミ</t>
    </rPh>
    <rPh sb="6" eb="7">
      <t>カ</t>
    </rPh>
    <rPh sb="8" eb="10">
      <t>ブブン</t>
    </rPh>
    <rPh sb="14" eb="16">
      <t>ニュウリョク</t>
    </rPh>
    <rPh sb="22" eb="24">
      <t>ミズイロ</t>
    </rPh>
    <rPh sb="25" eb="26">
      <t>アミ</t>
    </rPh>
    <rPh sb="26" eb="27">
      <t>カ</t>
    </rPh>
    <rPh sb="28" eb="30">
      <t>ブブン</t>
    </rPh>
    <rPh sb="30" eb="32">
      <t>イガイ</t>
    </rPh>
    <rPh sb="36" eb="38">
      <t>スウチ</t>
    </rPh>
    <rPh sb="38" eb="39">
      <t>トウ</t>
    </rPh>
    <rPh sb="40" eb="42">
      <t>カンスウ</t>
    </rPh>
    <rPh sb="43" eb="44">
      <t>フク</t>
    </rPh>
    <rPh sb="47" eb="49">
      <t>ヘンコウ</t>
    </rPh>
    <phoneticPr fontId="1"/>
  </si>
  <si>
    <t>２　入力する各料金の単価には消費税及び地方消費税相当額を含めること。なお、税率は10%とする。</t>
    <rPh sb="2" eb="4">
      <t>ニュウリョク</t>
    </rPh>
    <rPh sb="6" eb="7">
      <t>カク</t>
    </rPh>
    <rPh sb="7" eb="9">
      <t>リョウキン</t>
    </rPh>
    <rPh sb="10" eb="12">
      <t>タンカ</t>
    </rPh>
    <rPh sb="14" eb="17">
      <t>ショウヒゼイ</t>
    </rPh>
    <rPh sb="17" eb="18">
      <t>オヨ</t>
    </rPh>
    <rPh sb="19" eb="21">
      <t>チホウ</t>
    </rPh>
    <rPh sb="21" eb="24">
      <t>ショウヒゼイ</t>
    </rPh>
    <rPh sb="24" eb="26">
      <t>ソウトウ</t>
    </rPh>
    <rPh sb="26" eb="27">
      <t>ガク</t>
    </rPh>
    <rPh sb="28" eb="29">
      <t>フク</t>
    </rPh>
    <rPh sb="37" eb="39">
      <t>ゼイリツ</t>
    </rPh>
    <phoneticPr fontId="1"/>
  </si>
  <si>
    <t>令和２年度合計金額（10月～3月）</t>
    <rPh sb="0" eb="2">
      <t>レイワ</t>
    </rPh>
    <rPh sb="3" eb="5">
      <t>ネンド</t>
    </rPh>
    <rPh sb="5" eb="7">
      <t>ゴウケイ</t>
    </rPh>
    <rPh sb="7" eb="9">
      <t>キンガク</t>
    </rPh>
    <rPh sb="12" eb="13">
      <t>ガツ</t>
    </rPh>
    <rPh sb="15" eb="16">
      <t>ガツ</t>
    </rPh>
    <phoneticPr fontId="1"/>
  </si>
  <si>
    <t>令和３年度合計金額（4月～3月）</t>
    <rPh sb="0" eb="2">
      <t>レイワ</t>
    </rPh>
    <rPh sb="3" eb="5">
      <t>ネンド</t>
    </rPh>
    <rPh sb="5" eb="7">
      <t>ゴウケイ</t>
    </rPh>
    <rPh sb="7" eb="9">
      <t>キンガク</t>
    </rPh>
    <rPh sb="11" eb="12">
      <t>ガツ</t>
    </rPh>
    <rPh sb="14" eb="15">
      <t>ガツ</t>
    </rPh>
    <phoneticPr fontId="1"/>
  </si>
  <si>
    <t>円</t>
    <rPh sb="0" eb="1">
      <t>エン</t>
    </rPh>
    <phoneticPr fontId="1"/>
  </si>
  <si>
    <t>円・・・①</t>
    <rPh sb="0" eb="1">
      <t>エン</t>
    </rPh>
    <phoneticPr fontId="1"/>
  </si>
  <si>
    <t>円・・・②</t>
    <rPh sb="0" eb="1">
      <t>エン</t>
    </rPh>
    <phoneticPr fontId="1"/>
  </si>
  <si>
    <t>↑上記「合計金額（税抜き額）」を</t>
    <rPh sb="1" eb="3">
      <t>ジョウキ</t>
    </rPh>
    <rPh sb="4" eb="6">
      <t>ゴウケイ</t>
    </rPh>
    <rPh sb="6" eb="8">
      <t>キンガク</t>
    </rPh>
    <rPh sb="9" eb="10">
      <t>ゼイ</t>
    </rPh>
    <rPh sb="10" eb="11">
      <t>ヌ</t>
    </rPh>
    <rPh sb="12" eb="13">
      <t>ガク</t>
    </rPh>
    <phoneticPr fontId="1"/>
  </si>
  <si>
    <r>
      <rPr>
        <b/>
        <sz val="9.5"/>
        <color theme="1"/>
        <rFont val="游ゴシック"/>
        <family val="3"/>
        <charset val="128"/>
        <scheme val="minor"/>
      </rPr>
      <t>　</t>
    </r>
    <r>
      <rPr>
        <b/>
        <u/>
        <sz val="9.5"/>
        <color theme="1"/>
        <rFont val="游ゴシック"/>
        <family val="3"/>
        <charset val="128"/>
        <scheme val="minor"/>
      </rPr>
      <t>入札書に転記すること</t>
    </r>
    <rPh sb="1" eb="3">
      <t>ニュウサツ</t>
    </rPh>
    <rPh sb="3" eb="4">
      <t>ショ</t>
    </rPh>
    <rPh sb="5" eb="7">
      <t>テンキ</t>
    </rPh>
    <phoneticPr fontId="1"/>
  </si>
  <si>
    <t>３　各料金の単価は小数点以下第２位まで入力が可能であるが、各施設の毎月の電力量料金計は小数点以下を切り捨てとする。</t>
    <rPh sb="2" eb="3">
      <t>カク</t>
    </rPh>
    <rPh sb="3" eb="5">
      <t>リョウキン</t>
    </rPh>
    <rPh sb="6" eb="8">
      <t>タンカ</t>
    </rPh>
    <rPh sb="9" eb="12">
      <t>ショウスウテン</t>
    </rPh>
    <rPh sb="12" eb="14">
      <t>イカ</t>
    </rPh>
    <rPh sb="14" eb="15">
      <t>ダイ</t>
    </rPh>
    <rPh sb="16" eb="17">
      <t>イ</t>
    </rPh>
    <rPh sb="19" eb="21">
      <t>ニュウリョク</t>
    </rPh>
    <rPh sb="22" eb="24">
      <t>カノウ</t>
    </rPh>
    <rPh sb="29" eb="30">
      <t>カク</t>
    </rPh>
    <rPh sb="30" eb="32">
      <t>シセツ</t>
    </rPh>
    <rPh sb="33" eb="35">
      <t>マイツキ</t>
    </rPh>
    <rPh sb="36" eb="38">
      <t>デンリョク</t>
    </rPh>
    <rPh sb="38" eb="39">
      <t>リョウ</t>
    </rPh>
    <rPh sb="39" eb="41">
      <t>リョウキン</t>
    </rPh>
    <rPh sb="41" eb="42">
      <t>ケイ</t>
    </rPh>
    <rPh sb="43" eb="46">
      <t>ショウスウテン</t>
    </rPh>
    <rPh sb="46" eb="48">
      <t>イカ</t>
    </rPh>
    <rPh sb="49" eb="50">
      <t>キ</t>
    </rPh>
    <rPh sb="51" eb="52">
      <t>ス</t>
    </rPh>
    <phoneticPr fontId="1"/>
  </si>
  <si>
    <t>５　自動計算された各項目の金額に誤りがないか、必ず検算をすること。</t>
    <rPh sb="2" eb="4">
      <t>ジドウ</t>
    </rPh>
    <rPh sb="4" eb="6">
      <t>ケイサン</t>
    </rPh>
    <rPh sb="9" eb="10">
      <t>カク</t>
    </rPh>
    <rPh sb="10" eb="12">
      <t>コウモク</t>
    </rPh>
    <rPh sb="13" eb="15">
      <t>キンガク</t>
    </rPh>
    <rPh sb="16" eb="17">
      <t>アヤマ</t>
    </rPh>
    <rPh sb="23" eb="24">
      <t>カナラ</t>
    </rPh>
    <rPh sb="25" eb="27">
      <t>ケンザン</t>
    </rPh>
    <phoneticPr fontId="1"/>
  </si>
  <si>
    <t>電力量料金単価（円/kW） 夏季昼間 a</t>
    <rPh sb="0" eb="2">
      <t>デンリョク</t>
    </rPh>
    <rPh sb="2" eb="3">
      <t>リョウ</t>
    </rPh>
    <rPh sb="3" eb="5">
      <t>リョウキン</t>
    </rPh>
    <rPh sb="5" eb="7">
      <t>タンカ</t>
    </rPh>
    <rPh sb="8" eb="9">
      <t>エン</t>
    </rPh>
    <rPh sb="14" eb="16">
      <t>カキ</t>
    </rPh>
    <rPh sb="16" eb="18">
      <t>ヒルマ</t>
    </rPh>
    <phoneticPr fontId="1"/>
  </si>
  <si>
    <t>電力量料金単価（円/kW） その他季昼間 b</t>
    <rPh sb="0" eb="2">
      <t>デンリョク</t>
    </rPh>
    <rPh sb="2" eb="3">
      <t>リョウ</t>
    </rPh>
    <rPh sb="3" eb="5">
      <t>リョウキン</t>
    </rPh>
    <rPh sb="5" eb="7">
      <t>タンカ</t>
    </rPh>
    <rPh sb="8" eb="9">
      <t>エン</t>
    </rPh>
    <rPh sb="16" eb="17">
      <t>タ</t>
    </rPh>
    <rPh sb="17" eb="18">
      <t>キ</t>
    </rPh>
    <rPh sb="18" eb="20">
      <t>ヒルマ</t>
    </rPh>
    <phoneticPr fontId="1"/>
  </si>
  <si>
    <t>電力量料金単価（円/kW） 夜間 c</t>
    <rPh sb="0" eb="2">
      <t>デンリョク</t>
    </rPh>
    <rPh sb="2" eb="3">
      <t>リョウ</t>
    </rPh>
    <rPh sb="3" eb="5">
      <t>リョウキン</t>
    </rPh>
    <rPh sb="5" eb="7">
      <t>タンカ</t>
    </rPh>
    <rPh sb="8" eb="9">
      <t>エン</t>
    </rPh>
    <rPh sb="14" eb="16">
      <t>ヤカン</t>
    </rPh>
    <phoneticPr fontId="1"/>
  </si>
  <si>
    <t>南部清掃センターで発生する余剰電力の売却</t>
    <rPh sb="0" eb="2">
      <t>ナンブ</t>
    </rPh>
    <rPh sb="2" eb="4">
      <t>セイソウ</t>
    </rPh>
    <rPh sb="9" eb="11">
      <t>ハッセイ</t>
    </rPh>
    <rPh sb="13" eb="15">
      <t>ヨジョウ</t>
    </rPh>
    <rPh sb="15" eb="17">
      <t>デンリョク</t>
    </rPh>
    <rPh sb="18" eb="20">
      <t>バイキャク</t>
    </rPh>
    <phoneticPr fontId="1"/>
  </si>
  <si>
    <t>合計金額（税込み額）③＝①＋②</t>
    <rPh sb="0" eb="2">
      <t>ゴウケイ</t>
    </rPh>
    <rPh sb="2" eb="4">
      <t>キンガク</t>
    </rPh>
    <rPh sb="5" eb="7">
      <t>ゼイコ</t>
    </rPh>
    <rPh sb="8" eb="9">
      <t>ガク</t>
    </rPh>
    <phoneticPr fontId="1"/>
  </si>
  <si>
    <t>合計金額（税抜き額）④＝（③／1.1）1円未満切り上げ</t>
    <rPh sb="0" eb="2">
      <t>ゴウケイ</t>
    </rPh>
    <rPh sb="2" eb="4">
      <t>キンガク</t>
    </rPh>
    <rPh sb="5" eb="6">
      <t>ゼイ</t>
    </rPh>
    <rPh sb="6" eb="7">
      <t>ヌ</t>
    </rPh>
    <rPh sb="8" eb="9">
      <t>ガク</t>
    </rPh>
    <rPh sb="20" eb="21">
      <t>エン</t>
    </rPh>
    <rPh sb="21" eb="23">
      <t>ミマン</t>
    </rPh>
    <rPh sb="23" eb="24">
      <t>キ</t>
    </rPh>
    <rPh sb="25" eb="26">
      <t>ア</t>
    </rPh>
    <phoneticPr fontId="1"/>
  </si>
  <si>
    <t>消費税額10%　③ー④</t>
    <rPh sb="0" eb="3">
      <t>ショウヒゼイ</t>
    </rPh>
    <rPh sb="3" eb="4">
      <t>ガク</t>
    </rPh>
    <phoneticPr fontId="1"/>
  </si>
  <si>
    <t>【売電電力量料金】</t>
    <rPh sb="1" eb="3">
      <t>バイデン</t>
    </rPh>
    <rPh sb="3" eb="5">
      <t>デンリョク</t>
    </rPh>
    <rPh sb="5" eb="6">
      <t>リョウ</t>
    </rPh>
    <rPh sb="6" eb="8">
      <t>リョウキン</t>
    </rPh>
    <phoneticPr fontId="1"/>
  </si>
  <si>
    <t>予定売電電力量（kWh） 　夏季昼間 d</t>
    <rPh sb="0" eb="2">
      <t>ヨテイ</t>
    </rPh>
    <rPh sb="2" eb="4">
      <t>バイデン</t>
    </rPh>
    <rPh sb="4" eb="6">
      <t>デンリョク</t>
    </rPh>
    <rPh sb="6" eb="7">
      <t>リョウ</t>
    </rPh>
    <rPh sb="14" eb="16">
      <t>カキ</t>
    </rPh>
    <rPh sb="16" eb="18">
      <t>ヒルマ</t>
    </rPh>
    <phoneticPr fontId="1"/>
  </si>
  <si>
    <t>予定売電電力量（kWh） 　その他季昼間 e</t>
    <rPh sb="0" eb="2">
      <t>ヨテイ</t>
    </rPh>
    <rPh sb="2" eb="4">
      <t>バイデン</t>
    </rPh>
    <rPh sb="4" eb="6">
      <t>デンリョク</t>
    </rPh>
    <rPh sb="6" eb="7">
      <t>リョウ</t>
    </rPh>
    <rPh sb="16" eb="17">
      <t>タ</t>
    </rPh>
    <rPh sb="17" eb="18">
      <t>キ</t>
    </rPh>
    <rPh sb="18" eb="20">
      <t>ヒルマ</t>
    </rPh>
    <phoneticPr fontId="1"/>
  </si>
  <si>
    <t>予定売電電力量（kWh） 　夜間 f</t>
    <rPh sb="0" eb="2">
      <t>ヨテイ</t>
    </rPh>
    <rPh sb="2" eb="4">
      <t>バイデン</t>
    </rPh>
    <rPh sb="4" eb="6">
      <t>デンリョク</t>
    </rPh>
    <rPh sb="6" eb="7">
      <t>リョウ</t>
    </rPh>
    <rPh sb="14" eb="16">
      <t>ヤカン</t>
    </rPh>
    <phoneticPr fontId="1"/>
  </si>
  <si>
    <t>４　入札金額は表の最下段に記載の合計金額（税抜き額）④とするが、契約は内訳書に入力された単価による単価契約とするため、正確な単価を入力すること。</t>
    <rPh sb="2" eb="4">
      <t>ニュウサツ</t>
    </rPh>
    <rPh sb="4" eb="6">
      <t>キンガク</t>
    </rPh>
    <rPh sb="7" eb="8">
      <t>オモテ</t>
    </rPh>
    <rPh sb="9" eb="12">
      <t>サイカダン</t>
    </rPh>
    <rPh sb="13" eb="15">
      <t>キサイ</t>
    </rPh>
    <rPh sb="16" eb="18">
      <t>ゴウケイ</t>
    </rPh>
    <rPh sb="18" eb="20">
      <t>キンガク</t>
    </rPh>
    <rPh sb="21" eb="22">
      <t>ゼイ</t>
    </rPh>
    <rPh sb="22" eb="23">
      <t>ヌ</t>
    </rPh>
    <rPh sb="24" eb="25">
      <t>ガク</t>
    </rPh>
    <rPh sb="32" eb="34">
      <t>ケイヤク</t>
    </rPh>
    <rPh sb="35" eb="38">
      <t>ウチワケショ</t>
    </rPh>
    <rPh sb="39" eb="41">
      <t>ニュウリョク</t>
    </rPh>
    <rPh sb="44" eb="46">
      <t>タンカ</t>
    </rPh>
    <rPh sb="49" eb="51">
      <t>タンカ</t>
    </rPh>
    <rPh sb="51" eb="53">
      <t>ケイヤク</t>
    </rPh>
    <rPh sb="59" eb="61">
      <t>セイカク</t>
    </rPh>
    <rPh sb="62" eb="64">
      <t>タンカ</t>
    </rPh>
    <rPh sb="65" eb="67">
      <t>ニュウリョク</t>
    </rPh>
    <phoneticPr fontId="1"/>
  </si>
  <si>
    <t>電力量料金計（円）
 (a×d)+(b×e)+(c×f)</t>
    <rPh sb="0" eb="2">
      <t>デンリョク</t>
    </rPh>
    <rPh sb="2" eb="3">
      <t>リョウ</t>
    </rPh>
    <rPh sb="3" eb="5">
      <t>リョウキン</t>
    </rPh>
    <rPh sb="5" eb="6">
      <t>ケイ</t>
    </rPh>
    <rPh sb="7" eb="8">
      <t>エン</t>
    </rPh>
    <phoneticPr fontId="1"/>
  </si>
  <si>
    <t>令和２年度</t>
    <rPh sb="0" eb="2">
      <t>レイワ</t>
    </rPh>
    <rPh sb="3" eb="5">
      <t>ネンド</t>
    </rPh>
    <phoneticPr fontId="1"/>
  </si>
  <si>
    <t>令和３年度</t>
    <rPh sb="0" eb="2">
      <t>レイワ</t>
    </rPh>
    <rPh sb="3" eb="5">
      <t>ネンド</t>
    </rPh>
    <phoneticPr fontId="1"/>
  </si>
  <si>
    <t>入　札　内　訳　書</t>
    <rPh sb="0" eb="1">
      <t>イ</t>
    </rPh>
    <rPh sb="2" eb="3">
      <t>サツ</t>
    </rPh>
    <rPh sb="4" eb="5">
      <t>ナイ</t>
    </rPh>
    <rPh sb="6" eb="7">
      <t>ワケ</t>
    </rPh>
    <rPh sb="8" eb="9">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</si>
</sst>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
    <numFmt numFmtId="177" formatCode="#,##0.00;[Red]#,##0.00"/>
  </numFmts>
  <fonts count="15" x14ac:knownFonts="1">
    <font>
      <sz val="11"/>
      <color theme="1"/>
      <name val="游ゴシック"/>
      <family val="2"/>
      <charset val="128"/>
      <scheme val="minor"/>
    </font>
    <font>
      <sz val="6"/>
      <name val="游ゴシック"/>
      <family val="2"/>
      <charset val="128"/>
      <scheme val="minor"/>
    </font>
    <font>
      <sz val="6"/>
      <color theme="1"/>
      <name val="游ゴシック"/>
      <family val="3"/>
      <charset val="128"/>
      <scheme val="minor"/>
    </font>
    <font>
      <sz val="6"/>
      <color theme="1"/>
      <name val="游ゴシック"/>
      <family val="2"/>
      <charset val="128"/>
      <scheme val="minor"/>
    </font>
    <font>
      <b/>
      <sz val="6"/>
      <color theme="1"/>
      <name val="游ゴシック"/>
      <family val="3"/>
      <charset val="128"/>
      <scheme val="minor"/>
    </font>
    <font>
      <sz val="9.5"/>
      <color theme="1"/>
      <name val="游ゴシック"/>
      <family val="2"/>
      <charset val="128"/>
      <scheme val="minor"/>
    </font>
    <font>
      <sz val="9.5"/>
      <color theme="1"/>
      <name val="游ゴシック"/>
      <family val="3"/>
      <charset val="128"/>
      <scheme val="minor"/>
    </font>
    <font>
      <b/>
      <sz val="9.5"/>
      <color theme="1"/>
      <name val="游ゴシック"/>
      <family val="3"/>
      <charset val="128"/>
      <scheme val="minor"/>
    </font>
    <font>
      <b/>
      <u/>
      <sz val="9.5"/>
      <color theme="1"/>
      <name val="游ゴシック"/>
      <family val="3"/>
      <charset val="128"/>
      <scheme val="minor"/>
    </font>
    <font>
      <b/>
      <sz val="14"/>
      <color theme="1"/>
      <name val="游ゴシック"/>
      <family val="3"/>
      <charset val="128"/>
      <scheme val="minor"/>
    </font>
    <font>
      <sz val="9"/>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sz val="9"/>
      <color theme="1"/>
      <name val="游ゴシック"/>
      <family val="2"/>
      <charset val="128"/>
      <scheme val="minor"/>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0" tint="-0.249977111117893"/>
        <bgColor indexed="64"/>
      </patternFill>
    </fill>
  </fills>
  <borders count="47">
    <border>
      <left/>
      <right/>
      <top/>
      <bottom/>
      <diagonal/>
    </border>
    <border>
      <left style="hair">
        <color auto="1"/>
      </left>
      <right style="hair">
        <color auto="1"/>
      </right>
      <top style="thin">
        <color auto="1"/>
      </top>
      <bottom/>
      <diagonal/>
    </border>
    <border>
      <left style="hair">
        <color auto="1"/>
      </left>
      <right style="thin">
        <color auto="1"/>
      </right>
      <top style="thin">
        <color auto="1"/>
      </top>
      <bottom style="hair">
        <color auto="1"/>
      </bottom>
      <diagonal/>
    </border>
    <border>
      <left style="thin">
        <color auto="1"/>
      </left>
      <right/>
      <top style="thin">
        <color auto="1"/>
      </top>
      <bottom style="thin">
        <color auto="1"/>
      </bottom>
      <diagonal/>
    </border>
    <border>
      <left style="hair">
        <color auto="1"/>
      </left>
      <right style="hair">
        <color auto="1"/>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double">
        <color auto="1"/>
      </bottom>
      <diagonal/>
    </border>
    <border>
      <left/>
      <right/>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bottom/>
      <diagonal/>
    </border>
    <border>
      <left/>
      <right/>
      <top style="thin">
        <color auto="1"/>
      </top>
      <bottom style="thin">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right style="thin">
        <color auto="1"/>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style="thin">
        <color auto="1"/>
      </right>
      <top style="double">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thin">
        <color auto="1"/>
      </right>
      <top style="double">
        <color auto="1"/>
      </top>
      <bottom/>
      <diagonal/>
    </border>
    <border diagonalDown="1">
      <left style="thin">
        <color auto="1"/>
      </left>
      <right style="hair">
        <color auto="1"/>
      </right>
      <top style="double">
        <color auto="1"/>
      </top>
      <bottom style="hair">
        <color auto="1"/>
      </bottom>
      <diagonal style="thin">
        <color auto="1"/>
      </diagonal>
    </border>
    <border diagonalDown="1">
      <left style="hair">
        <color auto="1"/>
      </left>
      <right style="hair">
        <color auto="1"/>
      </right>
      <top style="double">
        <color auto="1"/>
      </top>
      <bottom style="hair">
        <color auto="1"/>
      </bottom>
      <diagonal style="thin">
        <color auto="1"/>
      </diagonal>
    </border>
    <border>
      <left style="hair">
        <color auto="1"/>
      </left>
      <right style="hair">
        <color auto="1"/>
      </right>
      <top/>
      <bottom style="thin">
        <color auto="1"/>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88">
    <xf numFmtId="0" fontId="0" fillId="0" borderId="0" xfId="0">
      <alignment vertical="center"/>
    </xf>
    <xf numFmtId="176" fontId="0" fillId="0" borderId="0" xfId="0" applyNumberFormat="1">
      <alignment vertical="center"/>
    </xf>
    <xf numFmtId="0" fontId="0" fillId="0" borderId="0" xfId="0" applyAlignment="1">
      <alignment horizontal="center" vertical="center"/>
    </xf>
    <xf numFmtId="176" fontId="3" fillId="0" borderId="0" xfId="0" applyNumberFormat="1" applyFont="1">
      <alignment vertical="center"/>
    </xf>
    <xf numFmtId="0" fontId="3" fillId="0" borderId="0" xfId="0" applyFont="1">
      <alignment vertical="center"/>
    </xf>
    <xf numFmtId="0" fontId="2" fillId="0" borderId="0" xfId="0" applyFont="1" applyFill="1" applyBorder="1" applyAlignment="1">
      <alignment vertical="center" shrinkToFit="1"/>
    </xf>
    <xf numFmtId="0" fontId="5" fillId="0" borderId="0" xfId="0" applyFont="1">
      <alignment vertical="center"/>
    </xf>
    <xf numFmtId="0" fontId="6" fillId="0" borderId="0" xfId="0" applyFont="1">
      <alignment vertical="center"/>
    </xf>
    <xf numFmtId="176" fontId="6" fillId="0" borderId="0" xfId="0" applyNumberFormat="1" applyFont="1" applyBorder="1" applyAlignment="1">
      <alignment vertical="center"/>
    </xf>
    <xf numFmtId="0" fontId="7" fillId="0" borderId="0" xfId="0" applyFont="1">
      <alignment vertical="center"/>
    </xf>
    <xf numFmtId="176" fontId="6" fillId="0" borderId="0" xfId="0" applyNumberFormat="1" applyFont="1">
      <alignment vertical="center"/>
    </xf>
    <xf numFmtId="0" fontId="8" fillId="0" borderId="0" xfId="0" applyFont="1">
      <alignment vertical="center"/>
    </xf>
    <xf numFmtId="0" fontId="2" fillId="3" borderId="0" xfId="0" applyFont="1" applyFill="1" applyBorder="1" applyAlignment="1">
      <alignment horizontal="center" vertical="center"/>
    </xf>
    <xf numFmtId="0" fontId="0" fillId="3" borderId="0" xfId="0" applyFill="1" applyBorder="1">
      <alignment vertical="center"/>
    </xf>
    <xf numFmtId="0" fontId="2" fillId="3" borderId="25" xfId="0" applyFont="1" applyFill="1" applyBorder="1" applyAlignment="1">
      <alignment horizontal="center" vertical="center"/>
    </xf>
    <xf numFmtId="177" fontId="3" fillId="3" borderId="25" xfId="0" applyNumberFormat="1" applyFont="1" applyFill="1" applyBorder="1">
      <alignment vertical="center"/>
    </xf>
    <xf numFmtId="177" fontId="3" fillId="3" borderId="0" xfId="0" applyNumberFormat="1" applyFont="1" applyFill="1" applyBorder="1">
      <alignment vertical="center"/>
    </xf>
    <xf numFmtId="176" fontId="3" fillId="3" borderId="0" xfId="0" applyNumberFormat="1" applyFont="1" applyFill="1" applyBorder="1">
      <alignment vertical="center"/>
    </xf>
    <xf numFmtId="176" fontId="3" fillId="3" borderId="25" xfId="0" applyNumberFormat="1" applyFont="1" applyFill="1" applyBorder="1">
      <alignment vertical="center"/>
    </xf>
    <xf numFmtId="176" fontId="4" fillId="3" borderId="0" xfId="0" applyNumberFormat="1" applyFont="1" applyFill="1" applyBorder="1">
      <alignment vertical="center"/>
    </xf>
    <xf numFmtId="0" fontId="3" fillId="3" borderId="0" xfId="0" applyFont="1" applyFill="1" applyBorder="1">
      <alignment vertical="center"/>
    </xf>
    <xf numFmtId="0" fontId="5" fillId="3" borderId="0" xfId="0" applyFont="1" applyFill="1" applyBorder="1">
      <alignment vertical="center"/>
    </xf>
    <xf numFmtId="0" fontId="6" fillId="3" borderId="0" xfId="0" applyFont="1" applyFill="1" applyBorder="1">
      <alignment vertical="center"/>
    </xf>
    <xf numFmtId="0" fontId="10" fillId="0" borderId="13" xfId="0" applyFont="1" applyBorder="1" applyAlignment="1">
      <alignment vertical="center"/>
    </xf>
    <xf numFmtId="0" fontId="10" fillId="0" borderId="13" xfId="0" applyFont="1" applyBorder="1" applyAlignment="1">
      <alignment horizontal="center" vertical="center"/>
    </xf>
    <xf numFmtId="0" fontId="10" fillId="0" borderId="17" xfId="0" applyFont="1" applyBorder="1" applyAlignment="1">
      <alignment horizontal="center" vertical="center"/>
    </xf>
    <xf numFmtId="0" fontId="10" fillId="0" borderId="4" xfId="0" applyFont="1" applyBorder="1" applyAlignment="1">
      <alignment horizontal="center" vertical="center"/>
    </xf>
    <xf numFmtId="0" fontId="10" fillId="0" borderId="18" xfId="0" applyFont="1" applyBorder="1" applyAlignment="1">
      <alignment horizontal="center" vertical="center"/>
    </xf>
    <xf numFmtId="0" fontId="10" fillId="0" borderId="5" xfId="0" applyFont="1" applyBorder="1" applyAlignment="1">
      <alignment horizontal="center" vertical="center"/>
    </xf>
    <xf numFmtId="177" fontId="10" fillId="2" borderId="1" xfId="0" applyNumberFormat="1" applyFont="1" applyFill="1" applyBorder="1">
      <alignment vertical="center"/>
    </xf>
    <xf numFmtId="176" fontId="10" fillId="0" borderId="15" xfId="0" applyNumberFormat="1" applyFont="1" applyBorder="1">
      <alignment vertical="center"/>
    </xf>
    <xf numFmtId="177" fontId="10" fillId="2" borderId="6" xfId="0" applyNumberFormat="1" applyFont="1" applyFill="1" applyBorder="1">
      <alignment vertical="center"/>
    </xf>
    <xf numFmtId="177" fontId="10" fillId="2" borderId="7" xfId="0" applyNumberFormat="1" applyFont="1" applyFill="1" applyBorder="1">
      <alignment vertical="center"/>
    </xf>
    <xf numFmtId="177" fontId="10" fillId="2" borderId="8" xfId="0" applyNumberFormat="1" applyFont="1" applyFill="1" applyBorder="1">
      <alignment vertical="center"/>
    </xf>
    <xf numFmtId="176" fontId="10" fillId="0" borderId="16" xfId="0" applyNumberFormat="1" applyFont="1" applyBorder="1">
      <alignment vertical="center"/>
    </xf>
    <xf numFmtId="176" fontId="10" fillId="0" borderId="11" xfId="0" applyNumberFormat="1" applyFont="1" applyBorder="1">
      <alignment vertical="center"/>
    </xf>
    <xf numFmtId="176" fontId="10" fillId="0" borderId="21" xfId="0" applyNumberFormat="1" applyFont="1" applyBorder="1">
      <alignment vertical="center"/>
    </xf>
    <xf numFmtId="176" fontId="10" fillId="0" borderId="12" xfId="0" applyNumberFormat="1" applyFont="1" applyBorder="1">
      <alignment vertical="center"/>
    </xf>
    <xf numFmtId="176" fontId="10" fillId="0" borderId="22" xfId="0" applyNumberFormat="1" applyFont="1" applyBorder="1">
      <alignment vertical="center"/>
    </xf>
    <xf numFmtId="176" fontId="10" fillId="0" borderId="30" xfId="0" applyNumberFormat="1" applyFont="1" applyBorder="1">
      <alignment vertical="center"/>
    </xf>
    <xf numFmtId="176" fontId="10" fillId="0" borderId="27" xfId="0" applyNumberFormat="1" applyFont="1" applyBorder="1">
      <alignment vertical="center"/>
    </xf>
    <xf numFmtId="176" fontId="10" fillId="0" borderId="28" xfId="0" applyNumberFormat="1" applyFont="1" applyBorder="1">
      <alignment vertical="center"/>
    </xf>
    <xf numFmtId="176" fontId="10" fillId="0" borderId="29" xfId="0" applyNumberFormat="1" applyFont="1" applyBorder="1">
      <alignment vertical="center"/>
    </xf>
    <xf numFmtId="177" fontId="10" fillId="2" borderId="31" xfId="0" applyNumberFormat="1" applyFont="1" applyFill="1" applyBorder="1">
      <alignment vertical="center"/>
    </xf>
    <xf numFmtId="177" fontId="10" fillId="2" borderId="32" xfId="0" applyNumberFormat="1" applyFont="1" applyFill="1" applyBorder="1">
      <alignment vertical="center"/>
    </xf>
    <xf numFmtId="177" fontId="10" fillId="2" borderId="33" xfId="0" applyNumberFormat="1" applyFont="1" applyFill="1" applyBorder="1">
      <alignment vertical="center"/>
    </xf>
    <xf numFmtId="177" fontId="10" fillId="4" borderId="19" xfId="0" applyNumberFormat="1" applyFont="1" applyFill="1" applyBorder="1">
      <alignment vertical="center"/>
    </xf>
    <xf numFmtId="177" fontId="10" fillId="4" borderId="1" xfId="0" applyNumberFormat="1" applyFont="1" applyFill="1" applyBorder="1">
      <alignment vertical="center"/>
    </xf>
    <xf numFmtId="177" fontId="10" fillId="4" borderId="20" xfId="0" applyNumberFormat="1" applyFont="1" applyFill="1" applyBorder="1">
      <alignment vertical="center"/>
    </xf>
    <xf numFmtId="177" fontId="10" fillId="4" borderId="32" xfId="0" applyNumberFormat="1" applyFont="1" applyFill="1" applyBorder="1">
      <alignment vertical="center"/>
    </xf>
    <xf numFmtId="176" fontId="10" fillId="4" borderId="10" xfId="0" applyNumberFormat="1" applyFont="1" applyFill="1" applyBorder="1">
      <alignment vertical="center"/>
    </xf>
    <xf numFmtId="176" fontId="10" fillId="4" borderId="11" xfId="0" applyNumberFormat="1" applyFont="1" applyFill="1" applyBorder="1">
      <alignment vertical="center"/>
    </xf>
    <xf numFmtId="176" fontId="10" fillId="4" borderId="2" xfId="0" applyNumberFormat="1" applyFont="1" applyFill="1" applyBorder="1">
      <alignment vertical="center"/>
    </xf>
    <xf numFmtId="176" fontId="10" fillId="4" borderId="28" xfId="0" applyNumberFormat="1" applyFont="1" applyFill="1" applyBorder="1">
      <alignment vertical="center"/>
    </xf>
    <xf numFmtId="0" fontId="10" fillId="0" borderId="36" xfId="0" applyFont="1" applyBorder="1" applyAlignment="1">
      <alignment vertical="center" shrinkToFit="1"/>
    </xf>
    <xf numFmtId="176" fontId="10" fillId="4" borderId="40" xfId="0" applyNumberFormat="1" applyFont="1" applyFill="1" applyBorder="1">
      <alignment vertical="center"/>
    </xf>
    <xf numFmtId="176" fontId="10" fillId="4" borderId="41" xfId="0" applyNumberFormat="1" applyFont="1" applyFill="1" applyBorder="1">
      <alignment vertical="center"/>
    </xf>
    <xf numFmtId="176" fontId="10" fillId="0" borderId="42" xfId="0" applyNumberFormat="1" applyFont="1" applyBorder="1">
      <alignment vertical="center"/>
    </xf>
    <xf numFmtId="176" fontId="11" fillId="0" borderId="36" xfId="0" applyNumberFormat="1" applyFont="1" applyBorder="1">
      <alignment vertical="center"/>
    </xf>
    <xf numFmtId="0" fontId="14" fillId="0" borderId="43" xfId="0" applyFont="1" applyBorder="1" applyAlignment="1">
      <alignment vertical="center" shrinkToFit="1"/>
    </xf>
    <xf numFmtId="176" fontId="10" fillId="0" borderId="44" xfId="0" applyNumberFormat="1" applyFont="1" applyBorder="1">
      <alignment vertical="center"/>
    </xf>
    <xf numFmtId="176" fontId="10" fillId="0" borderId="45" xfId="0" applyNumberFormat="1" applyFont="1" applyBorder="1">
      <alignment vertical="center"/>
    </xf>
    <xf numFmtId="176" fontId="11" fillId="0" borderId="46" xfId="0" applyNumberFormat="1" applyFont="1" applyBorder="1">
      <alignment vertical="center"/>
    </xf>
    <xf numFmtId="0" fontId="9" fillId="0" borderId="0" xfId="0" applyFont="1" applyAlignment="1">
      <alignment horizontal="center" vertical="center"/>
    </xf>
    <xf numFmtId="176" fontId="0" fillId="0" borderId="0" xfId="0" applyNumberFormat="1" applyAlignment="1">
      <alignment vertical="center"/>
    </xf>
    <xf numFmtId="0" fontId="0" fillId="0" borderId="0" xfId="0" applyAlignment="1">
      <alignment vertical="center"/>
    </xf>
    <xf numFmtId="0" fontId="10" fillId="0" borderId="39" xfId="0" applyFont="1" applyBorder="1" applyAlignment="1">
      <alignment horizontal="center" vertical="center" wrapText="1" shrinkToFit="1"/>
    </xf>
    <xf numFmtId="0" fontId="0" fillId="0" borderId="43" xfId="0" applyBorder="1" applyAlignment="1">
      <alignment horizontal="center" vertical="center" shrinkToFit="1"/>
    </xf>
    <xf numFmtId="176" fontId="6" fillId="0" borderId="3" xfId="0" applyNumberFormat="1" applyFont="1" applyBorder="1" applyAlignment="1">
      <alignment vertical="center"/>
    </xf>
    <xf numFmtId="0" fontId="0" fillId="0" borderId="5" xfId="0" applyBorder="1" applyAlignment="1">
      <alignment vertical="center"/>
    </xf>
    <xf numFmtId="176" fontId="12" fillId="0" borderId="23" xfId="0" applyNumberFormat="1" applyFont="1" applyBorder="1" applyAlignment="1">
      <alignment vertical="center"/>
    </xf>
    <xf numFmtId="176" fontId="13" fillId="0" borderId="24" xfId="0" applyNumberFormat="1" applyFont="1" applyBorder="1" applyAlignment="1">
      <alignment vertical="center"/>
    </xf>
    <xf numFmtId="0" fontId="10" fillId="0" borderId="9" xfId="0" applyFont="1" applyBorder="1" applyAlignment="1">
      <alignment vertical="center" shrinkToFit="1"/>
    </xf>
    <xf numFmtId="0" fontId="0" fillId="0" borderId="16" xfId="0" applyBorder="1" applyAlignment="1">
      <alignment vertical="center"/>
    </xf>
    <xf numFmtId="0" fontId="0" fillId="0" borderId="3" xfId="0"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0" fontId="0" fillId="2" borderId="3" xfId="0" applyFill="1" applyBorder="1" applyAlignment="1">
      <alignment horizontal="center" vertical="center"/>
    </xf>
    <xf numFmtId="0" fontId="0" fillId="0" borderId="26" xfId="0" applyBorder="1" applyAlignment="1">
      <alignment vertical="center"/>
    </xf>
    <xf numFmtId="0" fontId="10" fillId="0" borderId="3" xfId="0" applyFont="1" applyBorder="1" applyAlignment="1">
      <alignment horizontal="center" vertical="center"/>
    </xf>
    <xf numFmtId="0" fontId="10" fillId="0" borderId="14" xfId="0" applyFont="1" applyBorder="1" applyAlignment="1">
      <alignment vertical="center" shrinkToFit="1"/>
    </xf>
    <xf numFmtId="0" fontId="0" fillId="0" borderId="15" xfId="0" applyBorder="1" applyAlignment="1">
      <alignment vertical="center"/>
    </xf>
    <xf numFmtId="0" fontId="10" fillId="0" borderId="34" xfId="0" applyFont="1" applyBorder="1" applyAlignment="1">
      <alignment vertical="center" shrinkToFit="1"/>
    </xf>
    <xf numFmtId="0" fontId="0" fillId="0" borderId="37" xfId="0" applyBorder="1" applyAlignment="1">
      <alignment vertical="center"/>
    </xf>
    <xf numFmtId="0" fontId="10" fillId="0" borderId="35" xfId="0" applyFont="1" applyBorder="1" applyAlignment="1">
      <alignment vertical="center" shrinkToFit="1"/>
    </xf>
    <xf numFmtId="0" fontId="0" fillId="0" borderId="38" xfId="0" applyBorder="1" applyAlignment="1">
      <alignment vertical="center"/>
    </xf>
    <xf numFmtId="0" fontId="9" fillId="0" borderId="0" xfId="0" applyFont="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colors>
    <mruColors>
      <color rgb="FF11D5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0</xdr:colOff>
      <xdr:row>13</xdr:row>
      <xdr:rowOff>14946</xdr:rowOff>
    </xdr:from>
    <xdr:to>
      <xdr:col>16</xdr:col>
      <xdr:colOff>0</xdr:colOff>
      <xdr:row>16</xdr:row>
      <xdr:rowOff>0</xdr:rowOff>
    </xdr:to>
    <xdr:cxnSp macro="">
      <xdr:nvCxnSpPr>
        <xdr:cNvPr id="2" name="直線コネクタ 1"/>
        <xdr:cNvCxnSpPr/>
      </xdr:nvCxnSpPr>
      <xdr:spPr>
        <a:xfrm>
          <a:off x="10629900" y="2643846"/>
          <a:ext cx="662940" cy="739434"/>
        </a:xfrm>
        <a:prstGeom prst="line">
          <a:avLst/>
        </a:prstGeom>
        <a:ln w="3175">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20&#26045;&#35373;&#20418;/204%20&#12304;&#38651;&#21147;&#33258;&#30001;&#21270;&#12395;&#20276;&#12358;&#38651;&#21147;&#22865;&#32004;&#38306;&#20418;&#12305;/&#9733;&#9733;&#12304;&#21335;&#37096;&#28165;&#25475;&#12475;&#12531;&#12479;&#12540;&#12305;&#9733;&#9733;/R2&#65374;3&#24180;&#24230;/2%20&#22770;&#38651;/01%20&#36215;&#24037;&#38306;&#20418;/04%20&#35373;&#3533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書"/>
      <sheetName val="売電実績"/>
    </sheetNames>
    <sheetDataSet>
      <sheetData sheetId="0" refreshError="1"/>
      <sheetData sheetId="1"/>
      <sheetData sheetId="2">
        <row r="17">
          <cell r="G17">
            <v>464890</v>
          </cell>
          <cell r="H17">
            <v>599156</v>
          </cell>
          <cell r="I17">
            <v>561546</v>
          </cell>
        </row>
        <row r="18">
          <cell r="D18">
            <v>616940</v>
          </cell>
          <cell r="E18">
            <v>570456</v>
          </cell>
          <cell r="F18">
            <v>683846</v>
          </cell>
          <cell r="J18">
            <v>448823</v>
          </cell>
          <cell r="K18">
            <v>497810</v>
          </cell>
          <cell r="L18">
            <v>597083</v>
          </cell>
          <cell r="M18">
            <v>547903</v>
          </cell>
          <cell r="N18">
            <v>114360</v>
          </cell>
          <cell r="O18">
            <v>558476</v>
          </cell>
        </row>
        <row r="19">
          <cell r="D19">
            <v>724450</v>
          </cell>
          <cell r="E19">
            <v>828120</v>
          </cell>
          <cell r="F19">
            <v>716953</v>
          </cell>
          <cell r="G19">
            <v>528566</v>
          </cell>
          <cell r="H19">
            <v>644070</v>
          </cell>
          <cell r="I19">
            <v>722040</v>
          </cell>
          <cell r="J19">
            <v>520350</v>
          </cell>
          <cell r="K19">
            <v>595893</v>
          </cell>
          <cell r="L19">
            <v>788053</v>
          </cell>
          <cell r="M19">
            <v>776233</v>
          </cell>
          <cell r="N19">
            <v>135356</v>
          </cell>
          <cell r="O19">
            <v>627743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U32"/>
  <sheetViews>
    <sheetView tabSelected="1" view="pageBreakPreview" zoomScale="85" zoomScaleNormal="100" zoomScaleSheetLayoutView="85" workbookViewId="0">
      <selection activeCell="C23" sqref="C23"/>
    </sheetView>
  </sheetViews>
  <sheetFormatPr defaultRowHeight="18" x14ac:dyDescent="0.45"/>
  <cols>
    <col min="1" max="1" width="0.5" customWidth="1"/>
    <col min="2" max="2" width="24.19921875" customWidth="1"/>
    <col min="3" max="3" width="10.3984375" customWidth="1"/>
    <col min="4" max="16" width="8.69921875" customWidth="1"/>
    <col min="17" max="17" width="6" bestFit="1" customWidth="1"/>
    <col min="18" max="18" width="5.09765625" bestFit="1" customWidth="1"/>
    <col min="19" max="19" width="6.59765625" bestFit="1" customWidth="1"/>
  </cols>
  <sheetData>
    <row r="1" spans="2:21" ht="6.6" customHeight="1" x14ac:dyDescent="0.45"/>
    <row r="2" spans="2:21" ht="22.2" x14ac:dyDescent="0.45">
      <c r="B2" s="86" t="s">
        <v>42</v>
      </c>
      <c r="C2" s="87"/>
      <c r="D2" s="87"/>
      <c r="E2" s="87"/>
      <c r="F2" s="87"/>
      <c r="G2" s="87"/>
      <c r="H2" s="87"/>
      <c r="I2" s="87"/>
      <c r="J2" s="87"/>
      <c r="K2" s="87"/>
      <c r="L2" s="87"/>
      <c r="M2" s="87"/>
      <c r="N2" s="87"/>
      <c r="O2" s="87"/>
      <c r="P2" s="87"/>
      <c r="Q2" s="63"/>
      <c r="R2" s="63"/>
      <c r="S2" s="63"/>
    </row>
    <row r="3" spans="2:21" x14ac:dyDescent="0.45">
      <c r="B3" s="74" t="s">
        <v>14</v>
      </c>
      <c r="C3" s="75"/>
      <c r="D3" s="76"/>
      <c r="E3" s="77"/>
      <c r="F3" s="78"/>
      <c r="G3" s="78"/>
      <c r="H3" s="78"/>
      <c r="I3" s="69"/>
    </row>
    <row r="4" spans="2:21" x14ac:dyDescent="0.45">
      <c r="B4" s="74" t="s">
        <v>15</v>
      </c>
      <c r="C4" s="75"/>
      <c r="D4" s="76"/>
      <c r="E4" s="74" t="s">
        <v>30</v>
      </c>
      <c r="F4" s="78"/>
      <c r="G4" s="78"/>
      <c r="H4" s="78"/>
      <c r="I4" s="69"/>
    </row>
    <row r="5" spans="2:21" ht="6" customHeight="1" x14ac:dyDescent="0.45"/>
    <row r="6" spans="2:21" x14ac:dyDescent="0.45">
      <c r="B6" t="s">
        <v>16</v>
      </c>
      <c r="T6" s="2"/>
    </row>
    <row r="7" spans="2:21" x14ac:dyDescent="0.45">
      <c r="B7" t="s">
        <v>17</v>
      </c>
      <c r="T7" s="2"/>
    </row>
    <row r="8" spans="2:21" x14ac:dyDescent="0.45">
      <c r="B8" t="s">
        <v>25</v>
      </c>
      <c r="T8" s="2"/>
    </row>
    <row r="9" spans="2:21" x14ac:dyDescent="0.45">
      <c r="B9" t="s">
        <v>38</v>
      </c>
      <c r="T9" s="2"/>
    </row>
    <row r="10" spans="2:21" x14ac:dyDescent="0.45">
      <c r="B10" t="s">
        <v>26</v>
      </c>
      <c r="T10" s="2"/>
    </row>
    <row r="11" spans="2:21" ht="6.6" customHeight="1" x14ac:dyDescent="0.45"/>
    <row r="12" spans="2:21" ht="19.95" customHeight="1" x14ac:dyDescent="0.45">
      <c r="B12" s="23" t="s">
        <v>34</v>
      </c>
      <c r="C12" s="23"/>
      <c r="D12" s="24"/>
      <c r="E12" s="24"/>
      <c r="F12" s="24"/>
      <c r="G12" s="24"/>
      <c r="H12" s="24"/>
      <c r="I12" s="24"/>
      <c r="J12" s="24"/>
      <c r="K12" s="24"/>
      <c r="L12" s="24"/>
      <c r="M12" s="24"/>
      <c r="N12" s="24"/>
      <c r="O12" s="24"/>
      <c r="P12" s="24"/>
      <c r="Q12" s="12"/>
      <c r="R12" s="12"/>
      <c r="S12" s="12"/>
      <c r="T12" s="13"/>
      <c r="U12" s="13"/>
    </row>
    <row r="13" spans="2:21" ht="19.95" customHeight="1" x14ac:dyDescent="0.45">
      <c r="B13" s="79" t="s">
        <v>0</v>
      </c>
      <c r="C13" s="69"/>
      <c r="D13" s="25" t="s">
        <v>1</v>
      </c>
      <c r="E13" s="26" t="s">
        <v>2</v>
      </c>
      <c r="F13" s="26" t="s">
        <v>3</v>
      </c>
      <c r="G13" s="26" t="s">
        <v>4</v>
      </c>
      <c r="H13" s="26" t="s">
        <v>5</v>
      </c>
      <c r="I13" s="26" t="s">
        <v>6</v>
      </c>
      <c r="J13" s="26" t="s">
        <v>7</v>
      </c>
      <c r="K13" s="26" t="s">
        <v>8</v>
      </c>
      <c r="L13" s="26" t="s">
        <v>9</v>
      </c>
      <c r="M13" s="26" t="s">
        <v>10</v>
      </c>
      <c r="N13" s="26" t="s">
        <v>11</v>
      </c>
      <c r="O13" s="27" t="s">
        <v>12</v>
      </c>
      <c r="P13" s="28" t="s">
        <v>13</v>
      </c>
      <c r="Q13" s="14"/>
      <c r="R13" s="12"/>
      <c r="S13" s="12"/>
      <c r="T13" s="13"/>
      <c r="U13" s="13"/>
    </row>
    <row r="14" spans="2:21" ht="19.95" customHeight="1" x14ac:dyDescent="0.45">
      <c r="B14" s="80" t="s">
        <v>27</v>
      </c>
      <c r="C14" s="81"/>
      <c r="D14" s="46"/>
      <c r="E14" s="47"/>
      <c r="F14" s="47"/>
      <c r="G14" s="29"/>
      <c r="H14" s="29"/>
      <c r="I14" s="29"/>
      <c r="J14" s="47"/>
      <c r="K14" s="47"/>
      <c r="L14" s="47"/>
      <c r="M14" s="47"/>
      <c r="N14" s="47"/>
      <c r="O14" s="48"/>
      <c r="P14" s="30"/>
      <c r="Q14" s="15"/>
      <c r="R14" s="16"/>
      <c r="S14" s="17"/>
      <c r="T14" s="13"/>
      <c r="U14" s="13"/>
    </row>
    <row r="15" spans="2:21" ht="19.95" customHeight="1" x14ac:dyDescent="0.45">
      <c r="B15" s="82" t="s">
        <v>28</v>
      </c>
      <c r="C15" s="83"/>
      <c r="D15" s="43"/>
      <c r="E15" s="44"/>
      <c r="F15" s="44"/>
      <c r="G15" s="49"/>
      <c r="H15" s="49"/>
      <c r="I15" s="49"/>
      <c r="J15" s="44"/>
      <c r="K15" s="44"/>
      <c r="L15" s="44"/>
      <c r="M15" s="44"/>
      <c r="N15" s="44"/>
      <c r="O15" s="45"/>
      <c r="P15" s="39"/>
      <c r="Q15" s="15"/>
      <c r="R15" s="16"/>
      <c r="S15" s="17"/>
      <c r="T15" s="13"/>
      <c r="U15" s="13"/>
    </row>
    <row r="16" spans="2:21" ht="19.95" customHeight="1" x14ac:dyDescent="0.45">
      <c r="B16" s="84" t="s">
        <v>29</v>
      </c>
      <c r="C16" s="85"/>
      <c r="D16" s="31"/>
      <c r="E16" s="32"/>
      <c r="F16" s="32"/>
      <c r="G16" s="32"/>
      <c r="H16" s="32"/>
      <c r="I16" s="32"/>
      <c r="J16" s="32"/>
      <c r="K16" s="32"/>
      <c r="L16" s="32"/>
      <c r="M16" s="32"/>
      <c r="N16" s="32"/>
      <c r="O16" s="33"/>
      <c r="P16" s="34"/>
      <c r="Q16" s="15"/>
      <c r="R16" s="16"/>
      <c r="S16" s="17"/>
      <c r="T16" s="13"/>
      <c r="U16" s="13"/>
    </row>
    <row r="17" spans="2:21" ht="19.95" customHeight="1" x14ac:dyDescent="0.45">
      <c r="B17" s="80" t="s">
        <v>35</v>
      </c>
      <c r="C17" s="81"/>
      <c r="D17" s="50"/>
      <c r="E17" s="51"/>
      <c r="F17" s="51"/>
      <c r="G17" s="35">
        <f>[1]売電実績!G17</f>
        <v>464890</v>
      </c>
      <c r="H17" s="35">
        <f>[1]売電実績!H17</f>
        <v>599156</v>
      </c>
      <c r="I17" s="35">
        <f>[1]売電実績!I17</f>
        <v>561546</v>
      </c>
      <c r="J17" s="51"/>
      <c r="K17" s="51"/>
      <c r="L17" s="51"/>
      <c r="M17" s="51"/>
      <c r="N17" s="51"/>
      <c r="O17" s="52"/>
      <c r="P17" s="30">
        <f t="shared" ref="P17:P21" si="0">SUM(D17:O17)</f>
        <v>1625592</v>
      </c>
      <c r="Q17" s="18"/>
      <c r="R17" s="17"/>
      <c r="S17" s="17"/>
      <c r="T17" s="13"/>
      <c r="U17" s="13"/>
    </row>
    <row r="18" spans="2:21" ht="19.95" customHeight="1" x14ac:dyDescent="0.45">
      <c r="B18" s="82" t="s">
        <v>36</v>
      </c>
      <c r="C18" s="83"/>
      <c r="D18" s="40">
        <f>[1]売電実績!D18</f>
        <v>616940</v>
      </c>
      <c r="E18" s="41">
        <f>[1]売電実績!E18</f>
        <v>570456</v>
      </c>
      <c r="F18" s="41">
        <f>[1]売電実績!F18</f>
        <v>683846</v>
      </c>
      <c r="G18" s="53"/>
      <c r="H18" s="53"/>
      <c r="I18" s="53"/>
      <c r="J18" s="41">
        <f>[1]売電実績!J18</f>
        <v>448823</v>
      </c>
      <c r="K18" s="41">
        <f>[1]売電実績!K18</f>
        <v>497810</v>
      </c>
      <c r="L18" s="41">
        <f>[1]売電実績!L18</f>
        <v>597083</v>
      </c>
      <c r="M18" s="41">
        <f>[1]売電実績!M18</f>
        <v>547903</v>
      </c>
      <c r="N18" s="41">
        <f>[1]売電実績!N18</f>
        <v>114360</v>
      </c>
      <c r="O18" s="42">
        <f>[1]売電実績!O18</f>
        <v>558476</v>
      </c>
      <c r="P18" s="39">
        <f>SUM(D18:O18)</f>
        <v>4635697</v>
      </c>
      <c r="Q18" s="18"/>
      <c r="R18" s="17"/>
      <c r="S18" s="17"/>
      <c r="T18" s="13"/>
      <c r="U18" s="13"/>
    </row>
    <row r="19" spans="2:21" ht="19.95" customHeight="1" thickBot="1" x14ac:dyDescent="0.5">
      <c r="B19" s="72" t="s">
        <v>37</v>
      </c>
      <c r="C19" s="73"/>
      <c r="D19" s="36">
        <f>[1]売電実績!D19</f>
        <v>724450</v>
      </c>
      <c r="E19" s="37">
        <f>[1]売電実績!E19</f>
        <v>828120</v>
      </c>
      <c r="F19" s="37">
        <f>[1]売電実績!F19</f>
        <v>716953</v>
      </c>
      <c r="G19" s="37">
        <f>[1]売電実績!G19</f>
        <v>528566</v>
      </c>
      <c r="H19" s="37">
        <f>[1]売電実績!H19</f>
        <v>644070</v>
      </c>
      <c r="I19" s="37">
        <f>[1]売電実績!I19</f>
        <v>722040</v>
      </c>
      <c r="J19" s="37">
        <f>[1]売電実績!J19</f>
        <v>520350</v>
      </c>
      <c r="K19" s="37">
        <f>[1]売電実績!K19</f>
        <v>595893</v>
      </c>
      <c r="L19" s="37">
        <f>[1]売電実績!L19</f>
        <v>788053</v>
      </c>
      <c r="M19" s="37">
        <f>[1]売電実績!M19</f>
        <v>776233</v>
      </c>
      <c r="N19" s="37">
        <f>[1]売電実績!N19</f>
        <v>135356</v>
      </c>
      <c r="O19" s="38">
        <f>[1]売電実績!O19</f>
        <v>627743</v>
      </c>
      <c r="P19" s="34">
        <f t="shared" si="0"/>
        <v>7607827</v>
      </c>
      <c r="Q19" s="18"/>
      <c r="R19" s="17"/>
      <c r="S19" s="17"/>
      <c r="T19" s="13"/>
      <c r="U19" s="13"/>
    </row>
    <row r="20" spans="2:21" ht="19.95" customHeight="1" thickTop="1" x14ac:dyDescent="0.45">
      <c r="B20" s="66" t="s">
        <v>39</v>
      </c>
      <c r="C20" s="54" t="s">
        <v>40</v>
      </c>
      <c r="D20" s="55"/>
      <c r="E20" s="56"/>
      <c r="F20" s="56"/>
      <c r="G20" s="56"/>
      <c r="H20" s="56"/>
      <c r="I20" s="56"/>
      <c r="J20" s="57">
        <f>ROUNDDOWN((J14*J17)+(J15*J18)+(J16*J19),0)</f>
        <v>0</v>
      </c>
      <c r="K20" s="57">
        <f t="shared" ref="K20:O20" si="1">ROUNDDOWN((K14*K17)+(K15*K18)+(K16*K19),0)</f>
        <v>0</v>
      </c>
      <c r="L20" s="57">
        <f t="shared" si="1"/>
        <v>0</v>
      </c>
      <c r="M20" s="57">
        <f t="shared" si="1"/>
        <v>0</v>
      </c>
      <c r="N20" s="57">
        <f t="shared" si="1"/>
        <v>0</v>
      </c>
      <c r="O20" s="57">
        <f t="shared" si="1"/>
        <v>0</v>
      </c>
      <c r="P20" s="58">
        <f>SUM(J20:O20)</f>
        <v>0</v>
      </c>
      <c r="Q20" s="18"/>
      <c r="R20" s="17"/>
      <c r="S20" s="17"/>
      <c r="T20" s="13"/>
      <c r="U20" s="13"/>
    </row>
    <row r="21" spans="2:21" ht="19.95" customHeight="1" x14ac:dyDescent="0.45">
      <c r="B21" s="67"/>
      <c r="C21" s="59" t="s">
        <v>41</v>
      </c>
      <c r="D21" s="60">
        <f>ROUNDDOWN((D14*D17)+(D15*D18)+(D16*D19),0)</f>
        <v>0</v>
      </c>
      <c r="E21" s="57">
        <f t="shared" ref="E21:O21" si="2">ROUNDDOWN((E14*E17)+(E15*E18)+(E16*E19),0)</f>
        <v>0</v>
      </c>
      <c r="F21" s="57">
        <f t="shared" si="2"/>
        <v>0</v>
      </c>
      <c r="G21" s="57">
        <f t="shared" si="2"/>
        <v>0</v>
      </c>
      <c r="H21" s="57">
        <f t="shared" si="2"/>
        <v>0</v>
      </c>
      <c r="I21" s="57">
        <f t="shared" si="2"/>
        <v>0</v>
      </c>
      <c r="J21" s="57">
        <f t="shared" si="2"/>
        <v>0</v>
      </c>
      <c r="K21" s="57">
        <f t="shared" si="2"/>
        <v>0</v>
      </c>
      <c r="L21" s="57">
        <f t="shared" si="2"/>
        <v>0</v>
      </c>
      <c r="M21" s="57">
        <f t="shared" si="2"/>
        <v>0</v>
      </c>
      <c r="N21" s="57">
        <f t="shared" si="2"/>
        <v>0</v>
      </c>
      <c r="O21" s="61">
        <f t="shared" si="2"/>
        <v>0</v>
      </c>
      <c r="P21" s="62">
        <f t="shared" si="0"/>
        <v>0</v>
      </c>
      <c r="Q21" s="18"/>
      <c r="R21" s="17"/>
      <c r="S21" s="19"/>
      <c r="T21" s="13"/>
      <c r="U21" s="13"/>
    </row>
    <row r="22" spans="2:21" ht="10.199999999999999" customHeight="1" x14ac:dyDescent="0.45">
      <c r="D22" s="4"/>
      <c r="E22" s="4"/>
      <c r="F22" s="4"/>
      <c r="G22" s="4"/>
      <c r="H22" s="4"/>
      <c r="I22" s="4"/>
      <c r="J22" s="4"/>
      <c r="K22" s="4"/>
      <c r="L22" s="4"/>
      <c r="M22" s="4"/>
      <c r="N22" s="4"/>
      <c r="O22" s="4"/>
      <c r="P22" s="4"/>
      <c r="Q22" s="20"/>
      <c r="R22" s="20"/>
      <c r="S22" s="20"/>
      <c r="T22" s="13"/>
      <c r="U22" s="13"/>
    </row>
    <row r="23" spans="2:21" x14ac:dyDescent="0.45">
      <c r="B23" s="5"/>
      <c r="C23" s="5"/>
      <c r="D23" s="4"/>
      <c r="E23" s="4"/>
      <c r="F23" s="4"/>
      <c r="G23" s="4"/>
      <c r="H23" s="4"/>
      <c r="I23" s="4"/>
      <c r="J23" s="4"/>
      <c r="K23" s="4"/>
      <c r="L23" s="4"/>
      <c r="M23" s="4"/>
      <c r="N23" s="4"/>
      <c r="O23" s="4"/>
      <c r="P23" s="3"/>
      <c r="Q23" s="20"/>
      <c r="R23" s="20"/>
      <c r="S23" s="17"/>
      <c r="T23" s="13"/>
      <c r="U23" s="13"/>
    </row>
    <row r="24" spans="2:21" x14ac:dyDescent="0.45">
      <c r="D24" s="4"/>
      <c r="E24" s="4"/>
      <c r="F24" s="6" t="s">
        <v>18</v>
      </c>
      <c r="G24" s="6"/>
      <c r="H24" s="6"/>
      <c r="I24" s="6"/>
      <c r="J24" s="6"/>
      <c r="K24" s="6" t="s">
        <v>19</v>
      </c>
      <c r="L24" s="6"/>
      <c r="M24" s="6"/>
      <c r="N24" s="6"/>
      <c r="O24" s="6"/>
      <c r="P24" s="6"/>
      <c r="Q24" s="21"/>
      <c r="R24" s="21"/>
      <c r="S24" s="21"/>
      <c r="T24" s="13"/>
      <c r="U24" s="13"/>
    </row>
    <row r="25" spans="2:21" x14ac:dyDescent="0.45">
      <c r="F25" s="68">
        <f>P20</f>
        <v>0</v>
      </c>
      <c r="G25" s="69"/>
      <c r="H25" s="7" t="s">
        <v>21</v>
      </c>
      <c r="I25" s="7"/>
      <c r="J25" s="8"/>
      <c r="K25" s="68">
        <f>P21</f>
        <v>0</v>
      </c>
      <c r="L25" s="69"/>
      <c r="M25" s="7" t="s">
        <v>22</v>
      </c>
      <c r="N25" s="7"/>
      <c r="O25" s="7"/>
      <c r="P25" s="7"/>
      <c r="Q25" s="22"/>
      <c r="R25" s="22"/>
      <c r="S25" s="22"/>
      <c r="T25" s="13"/>
      <c r="U25" s="13"/>
    </row>
    <row r="26" spans="2:21" x14ac:dyDescent="0.45">
      <c r="F26" s="7"/>
      <c r="G26" s="7"/>
      <c r="H26" s="7"/>
      <c r="I26" s="7"/>
      <c r="J26" s="7"/>
      <c r="K26" s="7"/>
      <c r="L26" s="7"/>
      <c r="M26" s="7"/>
      <c r="N26" s="7"/>
      <c r="O26" s="7"/>
      <c r="P26" s="7"/>
      <c r="Q26" s="22"/>
      <c r="R26" s="22"/>
      <c r="S26" s="22"/>
      <c r="T26" s="13"/>
      <c r="U26" s="13"/>
    </row>
    <row r="27" spans="2:21" ht="18.600000000000001" thickBot="1" x14ac:dyDescent="0.5">
      <c r="F27" s="7" t="s">
        <v>31</v>
      </c>
      <c r="G27" s="7"/>
      <c r="H27" s="7"/>
      <c r="I27" s="7"/>
      <c r="J27" s="7"/>
      <c r="K27" s="9" t="s">
        <v>32</v>
      </c>
      <c r="L27" s="7"/>
      <c r="M27" s="7"/>
      <c r="N27" s="7"/>
      <c r="O27" s="7"/>
      <c r="P27" s="7"/>
      <c r="Q27" s="22"/>
      <c r="R27" s="22"/>
      <c r="S27" s="22"/>
      <c r="T27" s="13"/>
      <c r="U27" s="13"/>
    </row>
    <row r="28" spans="2:21" ht="18.600000000000001" thickBot="1" x14ac:dyDescent="0.5">
      <c r="F28" s="68">
        <f>F25+K25</f>
        <v>0</v>
      </c>
      <c r="G28" s="69"/>
      <c r="H28" s="7" t="s">
        <v>20</v>
      </c>
      <c r="I28" s="7"/>
      <c r="J28" s="7"/>
      <c r="K28" s="70">
        <f>ROUNDUP(F28/1.1,0)</f>
        <v>0</v>
      </c>
      <c r="L28" s="71"/>
      <c r="M28" s="7" t="s">
        <v>20</v>
      </c>
      <c r="N28" s="7"/>
      <c r="O28" s="7"/>
      <c r="P28" s="7"/>
      <c r="Q28" s="22"/>
      <c r="R28" s="22"/>
      <c r="S28" s="22"/>
      <c r="T28" s="13"/>
      <c r="U28" s="13"/>
    </row>
    <row r="29" spans="2:21" x14ac:dyDescent="0.45">
      <c r="F29" s="7"/>
      <c r="G29" s="7"/>
      <c r="H29" s="7"/>
      <c r="I29" s="10"/>
      <c r="J29" s="7"/>
      <c r="K29" s="11" t="s">
        <v>23</v>
      </c>
      <c r="L29" s="7"/>
      <c r="M29" s="7"/>
      <c r="N29" s="7"/>
      <c r="O29" s="7"/>
      <c r="P29" s="7"/>
      <c r="Q29" s="22"/>
      <c r="R29" s="22"/>
      <c r="S29" s="22"/>
      <c r="T29" s="13"/>
      <c r="U29" s="13"/>
    </row>
    <row r="30" spans="2:21" x14ac:dyDescent="0.45">
      <c r="B30" s="1"/>
      <c r="C30" s="1"/>
      <c r="F30" s="7" t="s">
        <v>33</v>
      </c>
      <c r="G30" s="7"/>
      <c r="H30" s="7"/>
      <c r="I30" s="7"/>
      <c r="J30" s="7"/>
      <c r="K30" s="11" t="s">
        <v>24</v>
      </c>
      <c r="L30" s="7"/>
      <c r="M30" s="7"/>
      <c r="N30" s="7"/>
      <c r="O30" s="7"/>
      <c r="P30" s="7"/>
      <c r="Q30" s="7"/>
      <c r="R30" s="7"/>
      <c r="S30" s="7"/>
    </row>
    <row r="31" spans="2:21" x14ac:dyDescent="0.45">
      <c r="F31" s="68">
        <f>F28-K28</f>
        <v>0</v>
      </c>
      <c r="G31" s="69"/>
      <c r="H31" s="7" t="s">
        <v>20</v>
      </c>
      <c r="I31" s="7"/>
      <c r="J31" s="7"/>
      <c r="K31" s="7"/>
      <c r="L31" s="7"/>
      <c r="M31" s="7"/>
      <c r="N31" s="7"/>
      <c r="O31" s="7"/>
      <c r="P31" s="7"/>
      <c r="Q31" s="7"/>
      <c r="R31" s="7"/>
      <c r="S31" s="7"/>
    </row>
    <row r="32" spans="2:21" x14ac:dyDescent="0.45">
      <c r="J32" s="64"/>
      <c r="K32" s="65"/>
    </row>
  </sheetData>
  <mergeCells count="19">
    <mergeCell ref="B2:P2"/>
    <mergeCell ref="B19:C19"/>
    <mergeCell ref="B3:D3"/>
    <mergeCell ref="E3:I3"/>
    <mergeCell ref="B4:D4"/>
    <mergeCell ref="E4:I4"/>
    <mergeCell ref="B13:C13"/>
    <mergeCell ref="B14:C14"/>
    <mergeCell ref="B15:C15"/>
    <mergeCell ref="B16:C16"/>
    <mergeCell ref="B17:C17"/>
    <mergeCell ref="B18:C18"/>
    <mergeCell ref="J32:K32"/>
    <mergeCell ref="B20:B21"/>
    <mergeCell ref="F25:G25"/>
    <mergeCell ref="K25:L25"/>
    <mergeCell ref="F28:G28"/>
    <mergeCell ref="K28:L28"/>
    <mergeCell ref="F31:G31"/>
  </mergeCells>
  <phoneticPr fontId="1"/>
  <pageMargins left="0.7" right="0.7" top="0.75" bottom="0.75" header="0.3" footer="0.3"/>
  <pageSetup paperSize="9" scale="81" orientation="landscape" r:id="rId1"/>
  <colBreaks count="1" manualBreakCount="1">
    <brk id="1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入札内訳書</vt:lpstr>
      <vt:lpstr>入札内訳書!Print_Area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達也</dc:creator>
  <cp:lastModifiedBy>山口　達也</cp:lastModifiedBy>
  <cp:lastPrinted>2020-06-29T02:45:58Z</cp:lastPrinted>
  <dcterms:created xsi:type="dcterms:W3CDTF">2020-05-08T07:45:51Z</dcterms:created>
  <dcterms:modified xsi:type="dcterms:W3CDTF">2020-06-30T04:26:41Z</dcterms:modified>
</cp:coreProperties>
</file>